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384" windowHeight="8192" tabRatio="500" activeTab="0"/>
  </bookViews>
  <sheets>
    <sheet name="Unit Sales" sheetId="1" r:id="rId1"/>
    <sheet name="$$ Sales" sheetId="2" r:id="rId2"/>
    <sheet name="Specificat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" authorId="0">
      <text>
        <r>
          <rPr>
            <b/>
            <sz val="8"/>
            <color indexed="8"/>
            <rFont val="Tahoma"/>
            <family val="0"/>
          </rPr>
          <t xml:space="preserve"> Danny Tu:
</t>
        </r>
        <r>
          <rPr>
            <sz val="8"/>
            <color indexed="8"/>
            <rFont val="Tahoma"/>
            <family val="0"/>
          </rPr>
          <t>only half month</t>
        </r>
      </text>
    </comment>
    <comment ref="C8" authorId="0">
      <text>
        <r>
          <rPr>
            <b/>
            <sz val="8"/>
            <color indexed="8"/>
            <rFont val="Tahoma"/>
            <family val="0"/>
          </rPr>
          <t xml:space="preserve">Rob Hoxie:
</t>
        </r>
        <r>
          <rPr>
            <sz val="8"/>
            <color indexed="8"/>
            <rFont val="Tahoma"/>
            <family val="0"/>
          </rPr>
          <t>What happened here?!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O7" authorId="0">
      <text>
        <r>
          <rPr>
            <b/>
            <sz val="8"/>
            <color indexed="8"/>
            <rFont val="Tahoma"/>
            <family val="0"/>
          </rPr>
          <t>Total Widgets</t>
        </r>
      </text>
    </comment>
    <comment ref="O12" authorId="0">
      <text>
        <r>
          <rPr>
            <b/>
            <sz val="8"/>
            <color indexed="8"/>
            <rFont val="Tahoma"/>
            <family val="0"/>
          </rPr>
          <t>Total Gadgets</t>
        </r>
      </text>
    </comment>
    <comment ref="O20" authorId="0">
      <text>
        <r>
          <rPr>
            <b/>
            <sz val="8"/>
            <color indexed="8"/>
            <rFont val="Tahoma"/>
            <family val="0"/>
          </rPr>
          <t>Total Dohickies</t>
        </r>
      </text>
    </comment>
    <comment ref="O22" authorId="0">
      <text>
        <r>
          <rPr>
            <b/>
            <sz val="8"/>
            <color indexed="8"/>
            <rFont val="Tahoma"/>
            <family val="0"/>
          </rPr>
          <t>Total Sales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3" authorId="0">
      <text>
        <r>
          <rPr>
            <b/>
            <sz val="9"/>
            <color indexed="8"/>
            <rFont val="Geneva"/>
            <family val="0"/>
          </rPr>
          <t>Widgets</t>
        </r>
      </text>
    </comment>
    <comment ref="C3" authorId="0">
      <text>
        <r>
          <rPr>
            <b/>
            <sz val="9"/>
            <color indexed="8"/>
            <rFont val="Geneva"/>
            <family val="0"/>
          </rPr>
          <t>Gadgets</t>
        </r>
      </text>
    </comment>
    <comment ref="E3" authorId="0">
      <text>
        <r>
          <rPr>
            <b/>
            <sz val="9"/>
            <color indexed="8"/>
            <rFont val="Geneva"/>
            <family val="0"/>
          </rPr>
          <t>Dohickies</t>
        </r>
      </text>
    </comment>
  </commentList>
</comments>
</file>

<file path=xl/sharedStrings.xml><?xml version="1.0" encoding="utf-8"?>
<sst xmlns="http://schemas.openxmlformats.org/spreadsheetml/2006/main" count="125" uniqueCount="75">
  <si>
    <t>ACME Ventes unitaires dans le monde</t>
  </si>
  <si>
    <t>Part #</t>
  </si>
  <si>
    <t>Janvier</t>
  </si>
  <si>
    <t>Février</t>
  </si>
  <si>
    <t>Mars</t>
  </si>
  <si>
    <t>Q1 TOTAL</t>
  </si>
  <si>
    <t>Avril</t>
  </si>
  <si>
    <t>Mai</t>
  </si>
  <si>
    <t>Juin</t>
  </si>
  <si>
    <t>Q2 TOTAL</t>
  </si>
  <si>
    <t>Juillet</t>
  </si>
  <si>
    <t>Août</t>
  </si>
  <si>
    <t>Septembre</t>
  </si>
  <si>
    <t>Q3 TOTAL</t>
  </si>
  <si>
    <t>Octobre</t>
  </si>
  <si>
    <t>Novembre</t>
  </si>
  <si>
    <t>Décembre</t>
  </si>
  <si>
    <t>Q4 TOTAL</t>
  </si>
  <si>
    <t>Anvils</t>
  </si>
  <si>
    <t>A15001</t>
  </si>
  <si>
    <t>A16002</t>
  </si>
  <si>
    <t>A17003</t>
  </si>
  <si>
    <t>A18004</t>
  </si>
  <si>
    <t>A19005</t>
  </si>
  <si>
    <t>A19006</t>
  </si>
  <si>
    <t>A19007</t>
  </si>
  <si>
    <t>A19008</t>
  </si>
  <si>
    <t>A19009</t>
  </si>
  <si>
    <t>Total</t>
  </si>
  <si>
    <t>Jet motors</t>
  </si>
  <si>
    <t>E21005</t>
  </si>
  <si>
    <t>E22006</t>
  </si>
  <si>
    <t>E23007</t>
  </si>
  <si>
    <t>E24008</t>
  </si>
  <si>
    <t>E25009</t>
  </si>
  <si>
    <t>E25010</t>
  </si>
  <si>
    <t>E25011</t>
  </si>
  <si>
    <t>E25012</t>
  </si>
  <si>
    <t>E25013</t>
  </si>
  <si>
    <t>Roller Skis</t>
  </si>
  <si>
    <t>B4001-F</t>
  </si>
  <si>
    <t>B5002-F</t>
  </si>
  <si>
    <t>B6003-F</t>
  </si>
  <si>
    <t>B4004-NF</t>
  </si>
  <si>
    <t>B5005-NF</t>
  </si>
  <si>
    <t>B6006-NF</t>
  </si>
  <si>
    <t>B7007-NF</t>
  </si>
  <si>
    <t>B8008-NF</t>
  </si>
  <si>
    <t>B9009-NF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</si>
  <si>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</si>
  <si>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</si>
  <si>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</si>
  <si>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</si>
  <si>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</si>
  <si>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</si>
  <si>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</si>
  <si>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</si>
  <si>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</si>
  <si>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</si>
  <si>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</si>
  <si>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</si>
  <si>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2003 Sales Forecast</t>
  </si>
  <si>
    <t>Unit Price</t>
  </si>
  <si>
    <t>TOTAL</t>
  </si>
  <si>
    <t>Jet Motors</t>
  </si>
  <si>
    <t>Specifications</t>
  </si>
  <si>
    <t>Small</t>
  </si>
  <si>
    <t>Medium</t>
  </si>
  <si>
    <t>Large</t>
  </si>
  <si>
    <t>Cheap</t>
  </si>
  <si>
    <t>Moderately Priced</t>
  </si>
  <si>
    <t>Expensive</t>
  </si>
  <si>
    <t>Slow</t>
  </si>
  <si>
    <t>Acceptable Speed</t>
  </si>
  <si>
    <t>Fast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</si>
</sst>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_(\$* #,##0.00_);_(\$* \(#,##0.00\);_(\$* \-??_);_(@_)"/>
    <numFmt numFmtId="167" formatCode="\$#,##0"/>
  </numFmts>
  <fonts count="22">
    <font>
      <sz val="9"/>
      <name val="Geneva"/>
      <family val="0"/>
    </font>
    <font>
      <sz val="10"/>
      <name val="Arial"/>
      <family val="0"/>
    </font>
    <font>
      <sz val="9"/>
      <name val="Arial"/>
      <family val="2"/>
    </font>
    <font>
      <b/>
      <sz val="14"/>
      <color indexed="12"/>
      <name val="Arial"/>
      <family val="2"/>
    </font>
    <font>
      <b/>
      <i/>
      <sz val="9"/>
      <color indexed="10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2"/>
    </font>
    <font>
      <sz val="7.35"/>
      <color indexed="8"/>
      <name val="Arial"/>
      <family val="2"/>
    </font>
    <font>
      <b/>
      <i/>
      <sz val="14"/>
      <name val="Arial"/>
      <family val="2"/>
    </font>
    <font>
      <b/>
      <i/>
      <sz val="9"/>
      <color indexed="16"/>
      <name val="Arial"/>
      <family val="2"/>
    </font>
    <font>
      <b/>
      <sz val="9"/>
      <color indexed="8"/>
      <name val="Geneva"/>
      <family val="0"/>
    </font>
    <font>
      <b/>
      <sz val="8"/>
      <name val="Genev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>
        <color indexed="63"/>
      </right>
      <top style="thick">
        <color indexed="21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21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63"/>
      </top>
      <bottom style="thick">
        <color indexed="21"/>
      </bottom>
    </border>
    <border>
      <left>
        <color indexed="63"/>
      </left>
      <right style="thin">
        <color indexed="63"/>
      </right>
      <top style="thin"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 style="thin"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21"/>
      </right>
      <top style="thin">
        <color indexed="63"/>
      </top>
      <bottom style="thin">
        <color indexed="63"/>
      </bottom>
    </border>
    <border>
      <left style="thin">
        <color indexed="21"/>
      </left>
      <right>
        <color indexed="63"/>
      </right>
      <top style="thin"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 style="thin">
        <color indexed="63"/>
      </top>
      <bottom style="thick">
        <color indexed="2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2" xfId="0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4" fontId="6" fillId="2" borderId="3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6" fillId="0" borderId="0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9" fillId="3" borderId="0" xfId="0" applyFont="1" applyFill="1" applyBorder="1" applyAlignment="1">
      <alignment horizontal="center"/>
    </xf>
    <xf numFmtId="164" fontId="9" fillId="3" borderId="0" xfId="0" applyFont="1" applyFill="1" applyBorder="1" applyAlignment="1">
      <alignment/>
    </xf>
    <xf numFmtId="164" fontId="10" fillId="0" borderId="0" xfId="0" applyFont="1" applyFill="1" applyBorder="1" applyAlignment="1">
      <alignment horizontal="center"/>
    </xf>
    <xf numFmtId="164" fontId="9" fillId="0" borderId="0" xfId="0" applyFont="1" applyFill="1" applyBorder="1" applyAlignment="1">
      <alignment horizontal="center"/>
    </xf>
    <xf numFmtId="164" fontId="9" fillId="3" borderId="5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9" fillId="4" borderId="4" xfId="0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center"/>
    </xf>
    <xf numFmtId="165" fontId="11" fillId="5" borderId="0" xfId="0" applyNumberFormat="1" applyFont="1" applyFill="1" applyBorder="1" applyAlignment="1">
      <alignment horizontal="center"/>
    </xf>
    <xf numFmtId="165" fontId="12" fillId="5" borderId="0" xfId="0" applyNumberFormat="1" applyFont="1" applyFill="1" applyBorder="1" applyAlignment="1">
      <alignment horizontal="center"/>
    </xf>
    <xf numFmtId="165" fontId="12" fillId="5" borderId="5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9" fillId="3" borderId="4" xfId="0" applyFont="1" applyFill="1" applyBorder="1" applyAlignment="1">
      <alignment horizontal="left"/>
    </xf>
    <xf numFmtId="165" fontId="9" fillId="3" borderId="0" xfId="0" applyNumberFormat="1" applyFont="1" applyFill="1" applyBorder="1" applyAlignment="1">
      <alignment horizontal="center"/>
    </xf>
    <xf numFmtId="164" fontId="9" fillId="0" borderId="4" xfId="0" applyFont="1" applyFill="1" applyBorder="1" applyAlignment="1">
      <alignment horizontal="left"/>
    </xf>
    <xf numFmtId="165" fontId="9" fillId="0" borderId="0" xfId="0" applyNumberFormat="1" applyFont="1" applyFill="1" applyBorder="1" applyAlignment="1">
      <alignment horizontal="center"/>
    </xf>
    <xf numFmtId="164" fontId="12" fillId="6" borderId="6" xfId="0" applyFont="1" applyFill="1" applyBorder="1" applyAlignment="1">
      <alignment horizontal="left"/>
    </xf>
    <xf numFmtId="165" fontId="12" fillId="6" borderId="7" xfId="0" applyNumberFormat="1" applyFont="1" applyFill="1" applyBorder="1" applyAlignment="1">
      <alignment horizontal="center"/>
    </xf>
    <xf numFmtId="165" fontId="11" fillId="5" borderId="7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8" fillId="3" borderId="4" xfId="0" applyFont="1" applyFill="1" applyBorder="1" applyAlignment="1">
      <alignment horizontal="left"/>
    </xf>
    <xf numFmtId="165" fontId="9" fillId="5" borderId="0" xfId="0" applyNumberFormat="1" applyFont="1" applyFill="1" applyBorder="1" applyAlignment="1">
      <alignment horizontal="center"/>
    </xf>
    <xf numFmtId="165" fontId="9" fillId="5" borderId="5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5" fontId="12" fillId="5" borderId="7" xfId="0" applyNumberFormat="1" applyFont="1" applyFill="1" applyBorder="1" applyAlignment="1">
      <alignment horizontal="center"/>
    </xf>
    <xf numFmtId="165" fontId="12" fillId="5" borderId="8" xfId="0" applyNumberFormat="1" applyFont="1" applyFill="1" applyBorder="1" applyAlignment="1">
      <alignment horizontal="center"/>
    </xf>
    <xf numFmtId="164" fontId="4" fillId="2" borderId="9" xfId="0" applyFont="1" applyFill="1" applyBorder="1" applyAlignment="1">
      <alignment horizontal="left"/>
    </xf>
    <xf numFmtId="164" fontId="4" fillId="2" borderId="10" xfId="0" applyFont="1" applyFill="1" applyBorder="1" applyAlignment="1">
      <alignment horizontal="center"/>
    </xf>
    <xf numFmtId="164" fontId="4" fillId="5" borderId="10" xfId="0" applyFont="1" applyFill="1" applyBorder="1" applyAlignment="1">
      <alignment horizontal="center"/>
    </xf>
    <xf numFmtId="164" fontId="4" fillId="5" borderId="11" xfId="0" applyFont="1" applyFill="1" applyBorder="1" applyAlignment="1">
      <alignment horizontal="center"/>
    </xf>
    <xf numFmtId="164" fontId="12" fillId="3" borderId="12" xfId="0" applyFont="1" applyFill="1" applyBorder="1" applyAlignment="1">
      <alignment horizontal="left"/>
    </xf>
    <xf numFmtId="164" fontId="12" fillId="3" borderId="13" xfId="0" applyFont="1" applyFill="1" applyBorder="1" applyAlignment="1">
      <alignment horizontal="center"/>
    </xf>
    <xf numFmtId="165" fontId="11" fillId="5" borderId="13" xfId="0" applyNumberFormat="1" applyFont="1" applyFill="1" applyBorder="1" applyAlignment="1">
      <alignment horizontal="center"/>
    </xf>
    <xf numFmtId="165" fontId="11" fillId="5" borderId="14" xfId="0" applyNumberFormat="1" applyFont="1" applyFill="1" applyBorder="1" applyAlignment="1">
      <alignment horizontal="center"/>
    </xf>
    <xf numFmtId="164" fontId="18" fillId="0" borderId="0" xfId="0" applyFont="1" applyAlignment="1">
      <alignment/>
    </xf>
    <xf numFmtId="164" fontId="19" fillId="2" borderId="15" xfId="0" applyFont="1" applyFill="1" applyBorder="1" applyAlignment="1">
      <alignment horizontal="left"/>
    </xf>
    <xf numFmtId="164" fontId="19" fillId="2" borderId="2" xfId="0" applyFont="1" applyFill="1" applyBorder="1" applyAlignment="1">
      <alignment horizontal="left"/>
    </xf>
    <xf numFmtId="164" fontId="19" fillId="2" borderId="2" xfId="0" applyFont="1" applyFill="1" applyBorder="1" applyAlignment="1">
      <alignment horizontal="center"/>
    </xf>
    <xf numFmtId="164" fontId="19" fillId="2" borderId="16" xfId="0" applyFont="1" applyFill="1" applyBorder="1" applyAlignment="1">
      <alignment horizontal="center"/>
    </xf>
    <xf numFmtId="164" fontId="5" fillId="3" borderId="17" xfId="0" applyFont="1" applyFill="1" applyBorder="1" applyAlignment="1">
      <alignment horizontal="left"/>
    </xf>
    <xf numFmtId="164" fontId="5" fillId="3" borderId="0" xfId="0" applyFont="1" applyFill="1" applyBorder="1" applyAlignment="1">
      <alignment horizontal="left"/>
    </xf>
    <xf numFmtId="164" fontId="9" fillId="3" borderId="18" xfId="0" applyFont="1" applyFill="1" applyBorder="1" applyAlignment="1">
      <alignment/>
    </xf>
    <xf numFmtId="167" fontId="9" fillId="2" borderId="17" xfId="17" applyNumberFormat="1" applyFont="1" applyFill="1" applyBorder="1" applyAlignment="1" applyProtection="1">
      <alignment horizontal="right"/>
      <protection/>
    </xf>
    <xf numFmtId="164" fontId="9" fillId="2" borderId="0" xfId="0" applyFont="1" applyFill="1" applyBorder="1" applyAlignment="1">
      <alignment horizontal="left"/>
    </xf>
    <xf numFmtId="167" fontId="9" fillId="2" borderId="0" xfId="0" applyNumberFormat="1" applyFont="1" applyFill="1" applyBorder="1" applyAlignment="1">
      <alignment horizontal="right"/>
    </xf>
    <xf numFmtId="167" fontId="9" fillId="2" borderId="18" xfId="0" applyNumberFormat="1" applyFont="1" applyFill="1" applyBorder="1" applyAlignment="1">
      <alignment horizontal="right"/>
    </xf>
    <xf numFmtId="167" fontId="9" fillId="3" borderId="17" xfId="17" applyNumberFormat="1" applyFont="1" applyFill="1" applyBorder="1" applyAlignment="1" applyProtection="1">
      <alignment horizontal="right"/>
      <protection/>
    </xf>
    <xf numFmtId="164" fontId="9" fillId="3" borderId="0" xfId="0" applyFont="1" applyFill="1" applyBorder="1" applyAlignment="1">
      <alignment horizontal="left"/>
    </xf>
    <xf numFmtId="167" fontId="9" fillId="3" borderId="0" xfId="0" applyNumberFormat="1" applyFont="1" applyFill="1" applyBorder="1" applyAlignment="1">
      <alignment horizontal="right"/>
    </xf>
    <xf numFmtId="167" fontId="9" fillId="3" borderId="18" xfId="0" applyNumberFormat="1" applyFont="1" applyFill="1" applyBorder="1" applyAlignment="1">
      <alignment horizontal="right"/>
    </xf>
    <xf numFmtId="164" fontId="12" fillId="3" borderId="19" xfId="0" applyFont="1" applyFill="1" applyBorder="1" applyAlignment="1">
      <alignment horizontal="left"/>
    </xf>
    <xf numFmtId="164" fontId="12" fillId="3" borderId="20" xfId="0" applyFont="1" applyFill="1" applyBorder="1" applyAlignment="1">
      <alignment horizontal="left"/>
    </xf>
    <xf numFmtId="167" fontId="12" fillId="3" borderId="20" xfId="0" applyNumberFormat="1" applyFont="1" applyFill="1" applyBorder="1" applyAlignment="1">
      <alignment horizontal="right"/>
    </xf>
    <xf numFmtId="167" fontId="12" fillId="3" borderId="21" xfId="0" applyNumberFormat="1" applyFont="1" applyFill="1" applyBorder="1" applyAlignment="1">
      <alignment horizontal="right"/>
    </xf>
    <xf numFmtId="164" fontId="12" fillId="3" borderId="22" xfId="0" applyFont="1" applyFill="1" applyBorder="1" applyAlignment="1">
      <alignment horizontal="left"/>
    </xf>
    <xf numFmtId="164" fontId="12" fillId="3" borderId="13" xfId="0" applyFont="1" applyFill="1" applyBorder="1" applyAlignment="1">
      <alignment horizontal="left"/>
    </xf>
    <xf numFmtId="167" fontId="12" fillId="3" borderId="13" xfId="0" applyNumberFormat="1" applyFont="1" applyFill="1" applyBorder="1" applyAlignment="1">
      <alignment horizontal="right"/>
    </xf>
    <xf numFmtId="167" fontId="12" fillId="3" borderId="23" xfId="0" applyNumberFormat="1" applyFont="1" applyFill="1" applyBorder="1" applyAlignment="1">
      <alignment horizontal="right"/>
    </xf>
    <xf numFmtId="164" fontId="9" fillId="2" borderId="24" xfId="0" applyFont="1" applyFill="1" applyBorder="1" applyAlignment="1">
      <alignment horizontal="left"/>
    </xf>
    <xf numFmtId="164" fontId="2" fillId="0" borderId="25" xfId="0" applyFont="1" applyBorder="1" applyAlignment="1">
      <alignment horizontal="left"/>
    </xf>
    <xf numFmtId="164" fontId="2" fillId="0" borderId="26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0425"/>
          <c:w val="0.831"/>
          <c:h val="0.8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'Unit Sales'!$B$2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'Unit Sales'!$A$3:$A$12</c:f>
              <c:strCache/>
            </c:strRef>
          </c:cat>
          <c:val>
            <c:numRef>
              <c:f>'Unit Sales'!$B$3:$B$12</c:f>
              <c:numCache/>
            </c:numRef>
          </c:val>
        </c:ser>
        <c:ser>
          <c:idx val="1"/>
          <c:order val="1"/>
          <c:tx>
            <c:strRef>
              <c:f>'Unit Sales'!$C$2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'Unit Sales'!$A$3:$A$12</c:f>
              <c:strCache/>
            </c:strRef>
          </c:cat>
          <c:val>
            <c:numRef>
              <c:f>'Unit Sales'!$C$3:$C$12</c:f>
              <c:numCache/>
            </c:numRef>
          </c:val>
        </c:ser>
        <c:ser>
          <c:idx val="2"/>
          <c:order val="2"/>
          <c:tx>
            <c:strRef>
              <c:f>'Unit Sales'!$D$2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4C4C4C"/>
                  </a:solidFill>
                </c14:spPr>
              </c14:invertSolidFillFmt>
            </c:ext>
          </c:extLst>
          <c:cat>
            <c:strRef>
              <c:f>'Unit Sales'!$A$3:$A$12</c:f>
              <c:strCache/>
            </c:strRef>
          </c:cat>
          <c:val>
            <c:numRef>
              <c:f>'Unit Sales'!$D$3:$D$12</c:f>
              <c:numCache/>
            </c:numRef>
          </c:val>
        </c:ser>
        <c:axId val="39333744"/>
        <c:axId val="18459377"/>
      </c:barChart>
      <c:dateAx>
        <c:axId val="39333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59377"/>
        <c:crossesAt val="0"/>
        <c:auto val="0"/>
        <c:noMultiLvlLbl val="0"/>
      </c:dateAx>
      <c:valAx>
        <c:axId val="184593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33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325"/>
          <c:w val="0.0795"/>
          <c:h val="0.248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38</xdr:row>
      <xdr:rowOff>19050</xdr:rowOff>
    </xdr:from>
    <xdr:to>
      <xdr:col>6</xdr:col>
      <xdr:colOff>571500</xdr:colOff>
      <xdr:row>51</xdr:row>
      <xdr:rowOff>133350</xdr:rowOff>
    </xdr:to>
    <xdr:graphicFrame>
      <xdr:nvGraphicFramePr>
        <xdr:cNvPr id="1" name="Chart 3"/>
        <xdr:cNvGraphicFramePr/>
      </xdr:nvGraphicFramePr>
      <xdr:xfrm>
        <a:off x="676275" y="6429375"/>
        <a:ext cx="40195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0</xdr:row>
      <xdr:rowOff>38100</xdr:rowOff>
    </xdr:from>
    <xdr:to>
      <xdr:col>4</xdr:col>
      <xdr:colOff>561975</xdr:colOff>
      <xdr:row>0</xdr:row>
      <xdr:rowOff>342900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05125" y="38100"/>
          <a:ext cx="352425" cy="304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85725</xdr:colOff>
      <xdr:row>13</xdr:row>
      <xdr:rowOff>95250</xdr:rowOff>
    </xdr:from>
    <xdr:to>
      <xdr:col>7</xdr:col>
      <xdr:colOff>47625</xdr:colOff>
      <xdr:row>16</xdr:row>
      <xdr:rowOff>95250</xdr:rowOff>
    </xdr:to>
    <xdr:sp>
      <xdr:nvSpPr>
        <xdr:cNvPr id="3" name="Forme automatique 19"/>
        <xdr:cNvSpPr>
          <a:spLocks/>
        </xdr:cNvSpPr>
      </xdr:nvSpPr>
      <xdr:spPr>
        <a:xfrm>
          <a:off x="4210050" y="2428875"/>
          <a:ext cx="628650" cy="485775"/>
        </a:xfrm>
        <a:custGeom>
          <a:pathLst/>
        </a:custGeom>
        <a:noFill/>
        <a:ln w="190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9</xdr:row>
      <xdr:rowOff>142875</xdr:rowOff>
    </xdr:from>
    <xdr:to>
      <xdr:col>0</xdr:col>
      <xdr:colOff>1390650</xdr:colOff>
      <xdr:row>15</xdr:row>
      <xdr:rowOff>66675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90675"/>
          <a:ext cx="9620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10</xdr:row>
      <xdr:rowOff>0</xdr:rowOff>
    </xdr:from>
    <xdr:to>
      <xdr:col>2</xdr:col>
      <xdr:colOff>1066800</xdr:colOff>
      <xdr:row>15</xdr:row>
      <xdr:rowOff>76200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600200"/>
          <a:ext cx="952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190500</xdr:colOff>
      <xdr:row>9</xdr:row>
      <xdr:rowOff>142875</xdr:rowOff>
    </xdr:from>
    <xdr:to>
      <xdr:col>4</xdr:col>
      <xdr:colOff>1152525</xdr:colOff>
      <xdr:row>15</xdr:row>
      <xdr:rowOff>66675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1590675"/>
          <a:ext cx="9525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 topLeftCell="A1">
      <selection activeCell="C2" sqref="C2"/>
    </sheetView>
  </sheetViews>
  <sheetFormatPr defaultColWidth="10.00390625" defaultRowHeight="12"/>
  <cols>
    <col min="1" max="1" width="9.125" style="1" customWidth="1"/>
    <col min="2" max="3" width="8.75390625" style="1" customWidth="1"/>
    <col min="4" max="4" width="8.625" style="1" customWidth="1"/>
    <col min="5" max="5" width="10.125" style="1" customWidth="1"/>
    <col min="6" max="8" width="8.75390625" style="1" customWidth="1"/>
    <col min="9" max="9" width="10.00390625" style="1" customWidth="1"/>
    <col min="10" max="10" width="8.625" style="1" customWidth="1"/>
    <col min="11" max="12" width="8.75390625" style="1" customWidth="1"/>
    <col min="13" max="13" width="10.00390625" style="1" customWidth="1"/>
    <col min="14" max="16" width="8.75390625" style="1" customWidth="1"/>
    <col min="17" max="17" width="10.125" style="1" customWidth="1"/>
    <col min="18" max="18" width="9.875" style="1" customWidth="1"/>
    <col min="19" max="16384" width="11.375" style="1" customWidth="1"/>
  </cols>
  <sheetData>
    <row r="1" ht="30" customHeight="1">
      <c r="A1" s="2" t="s">
        <v>0</v>
      </c>
    </row>
    <row r="2" spans="1:19" s="8" customFormat="1" ht="1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4" t="s">
        <v>10</v>
      </c>
      <c r="K2" s="4" t="s">
        <v>11</v>
      </c>
      <c r="L2" s="4" t="s">
        <v>12</v>
      </c>
      <c r="M2" s="6" t="s">
        <v>13</v>
      </c>
      <c r="N2" s="4" t="s">
        <v>14</v>
      </c>
      <c r="O2" s="4" t="s">
        <v>15</v>
      </c>
      <c r="P2" s="4" t="s">
        <v>16</v>
      </c>
      <c r="Q2" s="7" t="s">
        <v>17</v>
      </c>
      <c r="S2" s="9"/>
    </row>
    <row r="3" spans="1:19" s="8" customFormat="1" ht="12.75">
      <c r="A3" s="10" t="s">
        <v>18</v>
      </c>
      <c r="B3" s="11"/>
      <c r="C3" s="12"/>
      <c r="D3" s="12"/>
      <c r="E3" s="13"/>
      <c r="F3" s="12"/>
      <c r="G3" s="12"/>
      <c r="H3" s="12"/>
      <c r="I3" s="14"/>
      <c r="J3" s="12"/>
      <c r="K3" s="12"/>
      <c r="L3" s="12"/>
      <c r="M3" s="12"/>
      <c r="N3" s="12"/>
      <c r="O3" s="12"/>
      <c r="P3" s="12"/>
      <c r="Q3" s="15"/>
      <c r="S3" s="16"/>
    </row>
    <row r="4" spans="1:19" ht="12.75">
      <c r="A4" s="17" t="s">
        <v>19</v>
      </c>
      <c r="B4" s="18">
        <v>443</v>
      </c>
      <c r="C4" s="18">
        <v>565</v>
      </c>
      <c r="D4" s="18">
        <v>731</v>
      </c>
      <c r="E4" s="19">
        <f aca="true" t="shared" si="0" ref="E4:E12">SUM(B4:D4)</f>
        <v>1739</v>
      </c>
      <c r="F4" s="18">
        <v>564</v>
      </c>
      <c r="G4" s="18">
        <v>765</v>
      </c>
      <c r="H4" s="18">
        <v>321</v>
      </c>
      <c r="I4" s="20">
        <f aca="true" t="shared" si="1" ref="I4:I12">SUM(F4:H4)</f>
        <v>1650</v>
      </c>
      <c r="J4" s="18">
        <v>321</v>
      </c>
      <c r="K4" s="18">
        <v>346</v>
      </c>
      <c r="L4" s="18">
        <v>789</v>
      </c>
      <c r="M4" s="20">
        <f aca="true" t="shared" si="2" ref="M4:M12">SUM(J4:L4)</f>
        <v>1456</v>
      </c>
      <c r="N4" s="18">
        <v>356</v>
      </c>
      <c r="O4" s="18">
        <v>854</v>
      </c>
      <c r="P4" s="18">
        <v>7</v>
      </c>
      <c r="Q4" s="21">
        <f aca="true" t="shared" si="3" ref="Q4:Q12">SUM(N4:P4)</f>
        <v>1217</v>
      </c>
      <c r="S4" s="22"/>
    </row>
    <row r="5" spans="1:19" ht="12.75">
      <c r="A5" s="23" t="s">
        <v>20</v>
      </c>
      <c r="B5" s="24">
        <v>121</v>
      </c>
      <c r="C5" s="24">
        <v>332</v>
      </c>
      <c r="D5" s="24">
        <v>56</v>
      </c>
      <c r="E5" s="19">
        <f t="shared" si="0"/>
        <v>509</v>
      </c>
      <c r="F5" s="24">
        <v>876</v>
      </c>
      <c r="G5" s="24">
        <v>432</v>
      </c>
      <c r="H5" s="24">
        <v>232</v>
      </c>
      <c r="I5" s="20">
        <f t="shared" si="1"/>
        <v>1540</v>
      </c>
      <c r="J5" s="24">
        <v>235</v>
      </c>
      <c r="K5" s="24">
        <v>789</v>
      </c>
      <c r="L5" s="24">
        <v>853</v>
      </c>
      <c r="M5" s="20">
        <f t="shared" si="2"/>
        <v>1877</v>
      </c>
      <c r="N5" s="24">
        <v>222</v>
      </c>
      <c r="O5" s="24">
        <v>654</v>
      </c>
      <c r="P5" s="24">
        <v>812</v>
      </c>
      <c r="Q5" s="21">
        <f t="shared" si="3"/>
        <v>1688</v>
      </c>
      <c r="S5" s="22"/>
    </row>
    <row r="6" spans="1:19" ht="12.75">
      <c r="A6" s="17" t="s">
        <v>21</v>
      </c>
      <c r="B6" s="18">
        <v>29</v>
      </c>
      <c r="C6" s="18">
        <v>102</v>
      </c>
      <c r="D6" s="18">
        <v>78</v>
      </c>
      <c r="E6" s="19">
        <f t="shared" si="0"/>
        <v>209</v>
      </c>
      <c r="F6" s="18">
        <v>876</v>
      </c>
      <c r="G6" s="18">
        <v>232</v>
      </c>
      <c r="H6" s="18">
        <v>444</v>
      </c>
      <c r="I6" s="20">
        <f t="shared" si="1"/>
        <v>1552</v>
      </c>
      <c r="J6" s="18">
        <v>345</v>
      </c>
      <c r="K6" s="18">
        <v>2</v>
      </c>
      <c r="L6" s="18">
        <v>987</v>
      </c>
      <c r="M6" s="20">
        <f t="shared" si="2"/>
        <v>1334</v>
      </c>
      <c r="N6" s="18">
        <v>345</v>
      </c>
      <c r="O6" s="18">
        <v>721</v>
      </c>
      <c r="P6" s="18">
        <v>913</v>
      </c>
      <c r="Q6" s="21">
        <f t="shared" si="3"/>
        <v>1979</v>
      </c>
      <c r="S6" s="22"/>
    </row>
    <row r="7" spans="1:19" ht="12.75">
      <c r="A7" s="25" t="s">
        <v>22</v>
      </c>
      <c r="B7" s="26">
        <v>78</v>
      </c>
      <c r="C7" s="26">
        <v>345</v>
      </c>
      <c r="D7" s="26">
        <v>34</v>
      </c>
      <c r="E7" s="19">
        <f t="shared" si="0"/>
        <v>457</v>
      </c>
      <c r="F7" s="26">
        <v>964</v>
      </c>
      <c r="G7" s="26">
        <v>658</v>
      </c>
      <c r="H7" s="26">
        <v>349</v>
      </c>
      <c r="I7" s="20">
        <f t="shared" si="1"/>
        <v>1971</v>
      </c>
      <c r="J7" s="26">
        <v>12</v>
      </c>
      <c r="K7" s="26">
        <v>866</v>
      </c>
      <c r="L7" s="26">
        <v>463</v>
      </c>
      <c r="M7" s="20">
        <f t="shared" si="2"/>
        <v>1341</v>
      </c>
      <c r="N7" s="26">
        <v>12</v>
      </c>
      <c r="O7" s="26">
        <v>86</v>
      </c>
      <c r="P7" s="26">
        <v>567</v>
      </c>
      <c r="Q7" s="21">
        <f t="shared" si="3"/>
        <v>665</v>
      </c>
      <c r="S7" s="22"/>
    </row>
    <row r="8" spans="1:19" ht="12.75">
      <c r="A8" s="17" t="s">
        <v>23</v>
      </c>
      <c r="B8" s="18">
        <v>34</v>
      </c>
      <c r="C8" s="18">
        <v>7</v>
      </c>
      <c r="D8" s="18">
        <v>78</v>
      </c>
      <c r="E8" s="19">
        <f t="shared" si="0"/>
        <v>119</v>
      </c>
      <c r="F8" s="18">
        <v>23</v>
      </c>
      <c r="G8" s="18">
        <v>432</v>
      </c>
      <c r="H8" s="18">
        <v>111</v>
      </c>
      <c r="I8" s="20">
        <f t="shared" si="1"/>
        <v>566</v>
      </c>
      <c r="J8" s="18">
        <v>566</v>
      </c>
      <c r="K8" s="18">
        <v>456</v>
      </c>
      <c r="L8" s="18">
        <v>90</v>
      </c>
      <c r="M8" s="20">
        <f t="shared" si="2"/>
        <v>1112</v>
      </c>
      <c r="N8" s="18">
        <v>567</v>
      </c>
      <c r="O8" s="18">
        <v>65</v>
      </c>
      <c r="P8" s="18">
        <v>957</v>
      </c>
      <c r="Q8" s="21">
        <f t="shared" si="3"/>
        <v>1589</v>
      </c>
      <c r="S8" s="22"/>
    </row>
    <row r="9" spans="1:19" ht="12.75">
      <c r="A9" s="25" t="s">
        <v>24</v>
      </c>
      <c r="B9" s="24">
        <v>345</v>
      </c>
      <c r="C9" s="24">
        <v>423</v>
      </c>
      <c r="D9" s="24">
        <v>453</v>
      </c>
      <c r="E9" s="19">
        <f t="shared" si="0"/>
        <v>1221</v>
      </c>
      <c r="F9" s="24">
        <v>454</v>
      </c>
      <c r="G9" s="24">
        <v>234</v>
      </c>
      <c r="H9" s="24">
        <v>567</v>
      </c>
      <c r="I9" s="20">
        <f t="shared" si="1"/>
        <v>1255</v>
      </c>
      <c r="J9" s="24">
        <v>123</v>
      </c>
      <c r="K9" s="24">
        <v>741</v>
      </c>
      <c r="L9" s="24">
        <v>248</v>
      </c>
      <c r="M9" s="20">
        <f t="shared" si="2"/>
        <v>1112</v>
      </c>
      <c r="N9" s="24">
        <v>97</v>
      </c>
      <c r="O9" s="24">
        <v>634</v>
      </c>
      <c r="P9" s="24">
        <v>576</v>
      </c>
      <c r="Q9" s="21">
        <f t="shared" si="3"/>
        <v>1307</v>
      </c>
      <c r="S9" s="22"/>
    </row>
    <row r="10" spans="1:19" ht="12.75">
      <c r="A10" s="17" t="s">
        <v>25</v>
      </c>
      <c r="B10" s="18">
        <v>678</v>
      </c>
      <c r="C10" s="18">
        <v>567</v>
      </c>
      <c r="D10" s="18">
        <v>453</v>
      </c>
      <c r="E10" s="19">
        <f t="shared" si="0"/>
        <v>1698</v>
      </c>
      <c r="F10" s="18">
        <v>3687</v>
      </c>
      <c r="G10" s="18">
        <v>321</v>
      </c>
      <c r="H10" s="18">
        <v>777</v>
      </c>
      <c r="I10" s="20">
        <f t="shared" si="1"/>
        <v>4785</v>
      </c>
      <c r="J10" s="18">
        <v>100</v>
      </c>
      <c r="K10" s="18">
        <v>358</v>
      </c>
      <c r="L10" s="18">
        <v>437</v>
      </c>
      <c r="M10" s="20">
        <f t="shared" si="2"/>
        <v>895</v>
      </c>
      <c r="N10" s="18">
        <v>970</v>
      </c>
      <c r="O10" s="18">
        <v>878</v>
      </c>
      <c r="P10" s="18">
        <v>765</v>
      </c>
      <c r="Q10" s="21">
        <f t="shared" si="3"/>
        <v>2613</v>
      </c>
      <c r="S10" s="22"/>
    </row>
    <row r="11" spans="1:19" ht="12.75">
      <c r="A11" s="25" t="s">
        <v>26</v>
      </c>
      <c r="B11" s="24">
        <v>456</v>
      </c>
      <c r="C11" s="24">
        <v>356</v>
      </c>
      <c r="D11" s="24">
        <v>561</v>
      </c>
      <c r="E11" s="19">
        <f t="shared" si="0"/>
        <v>1373</v>
      </c>
      <c r="F11" s="24">
        <v>433</v>
      </c>
      <c r="G11" s="24">
        <v>54</v>
      </c>
      <c r="H11" s="24">
        <v>562</v>
      </c>
      <c r="I11" s="20">
        <f t="shared" si="1"/>
        <v>1049</v>
      </c>
      <c r="J11" s="24">
        <v>450</v>
      </c>
      <c r="K11" s="24">
        <v>290</v>
      </c>
      <c r="L11" s="24">
        <v>451</v>
      </c>
      <c r="M11" s="20">
        <f t="shared" si="2"/>
        <v>1191</v>
      </c>
      <c r="N11" s="24">
        <v>790</v>
      </c>
      <c r="O11" s="24">
        <v>1001</v>
      </c>
      <c r="P11" s="24">
        <v>353</v>
      </c>
      <c r="Q11" s="21">
        <f t="shared" si="3"/>
        <v>2144</v>
      </c>
      <c r="S11" s="22"/>
    </row>
    <row r="12" spans="1:19" ht="13.5">
      <c r="A12" s="17" t="s">
        <v>27</v>
      </c>
      <c r="B12" s="18">
        <v>890</v>
      </c>
      <c r="C12" s="18">
        <v>780</v>
      </c>
      <c r="D12" s="18">
        <v>125</v>
      </c>
      <c r="E12" s="19">
        <f t="shared" si="0"/>
        <v>1795</v>
      </c>
      <c r="F12" s="18">
        <v>987</v>
      </c>
      <c r="G12" s="18">
        <v>976</v>
      </c>
      <c r="H12" s="18">
        <v>234</v>
      </c>
      <c r="I12" s="20">
        <f t="shared" si="1"/>
        <v>2197</v>
      </c>
      <c r="J12" s="18">
        <v>589</v>
      </c>
      <c r="K12" s="18">
        <v>900</v>
      </c>
      <c r="L12" s="18">
        <v>651</v>
      </c>
      <c r="M12" s="20">
        <f t="shared" si="2"/>
        <v>2140</v>
      </c>
      <c r="N12" s="18">
        <v>160</v>
      </c>
      <c r="O12" s="18">
        <v>75</v>
      </c>
      <c r="P12" s="18">
        <v>667</v>
      </c>
      <c r="Q12" s="21">
        <f t="shared" si="3"/>
        <v>902</v>
      </c>
      <c r="S12" s="22"/>
    </row>
    <row r="13" spans="1:19" ht="13.5">
      <c r="A13" s="27" t="s">
        <v>28</v>
      </c>
      <c r="B13" s="28">
        <f>SUM(B4:B12)</f>
        <v>3074</v>
      </c>
      <c r="C13" s="28">
        <f>SUM(C4:C12)</f>
        <v>3477</v>
      </c>
      <c r="D13" s="28">
        <f>SUM(D4:D12)</f>
        <v>2569</v>
      </c>
      <c r="E13" s="29">
        <f>SUM(E3:E12)</f>
        <v>9120</v>
      </c>
      <c r="F13" s="28">
        <f>SUM(F4:F12)</f>
        <v>8864</v>
      </c>
      <c r="G13" s="28">
        <f>SUM(G4:G12)</f>
        <v>4104</v>
      </c>
      <c r="H13" s="28">
        <f>SUM(H4:H12)</f>
        <v>3597</v>
      </c>
      <c r="I13" s="29">
        <f>SUM(I3:I12)</f>
        <v>16565</v>
      </c>
      <c r="J13" s="28">
        <f>SUM(J4:J12)</f>
        <v>2741</v>
      </c>
      <c r="K13" s="28">
        <f>SUM(K4:K12)</f>
        <v>4748</v>
      </c>
      <c r="L13" s="28">
        <f>SUM(L4:L12)</f>
        <v>4969</v>
      </c>
      <c r="M13" s="29">
        <f>SUM(M3:M12)</f>
        <v>12458</v>
      </c>
      <c r="N13" s="28">
        <f>SUM(N4:N12)</f>
        <v>3519</v>
      </c>
      <c r="O13" s="28">
        <f>SUM(O4:O12)</f>
        <v>4968</v>
      </c>
      <c r="P13" s="28">
        <f>SUM(P4:P12)</f>
        <v>5617</v>
      </c>
      <c r="Q13" s="29">
        <f>SUM(Q3:Q12)</f>
        <v>14104</v>
      </c>
      <c r="S13" s="30"/>
    </row>
    <row r="14" spans="1:19" s="8" customFormat="1" ht="12.75">
      <c r="A14" s="31" t="s">
        <v>29</v>
      </c>
      <c r="B14" s="24"/>
      <c r="C14" s="24"/>
      <c r="D14" s="24"/>
      <c r="E14" s="19"/>
      <c r="F14" s="24"/>
      <c r="G14" s="24"/>
      <c r="H14" s="24"/>
      <c r="I14" s="32"/>
      <c r="J14" s="24"/>
      <c r="K14" s="24"/>
      <c r="L14" s="24"/>
      <c r="M14" s="32"/>
      <c r="N14" s="24"/>
      <c r="O14" s="24"/>
      <c r="P14" s="24"/>
      <c r="Q14" s="33"/>
      <c r="S14" s="34"/>
    </row>
    <row r="15" spans="1:19" ht="12.75">
      <c r="A15" s="17" t="s">
        <v>30</v>
      </c>
      <c r="B15" s="18">
        <v>45</v>
      </c>
      <c r="C15" s="18">
        <v>87</v>
      </c>
      <c r="D15" s="18">
        <v>43</v>
      </c>
      <c r="E15" s="19">
        <f aca="true" t="shared" si="4" ref="E15:E23">SUM(B15:D15)</f>
        <v>175</v>
      </c>
      <c r="F15" s="18">
        <v>34</v>
      </c>
      <c r="G15" s="18">
        <v>65</v>
      </c>
      <c r="H15" s="18">
        <v>76</v>
      </c>
      <c r="I15" s="20">
        <f aca="true" t="shared" si="5" ref="I15:I23">SUM(F15:H15)</f>
        <v>175</v>
      </c>
      <c r="J15" s="18">
        <v>14</v>
      </c>
      <c r="K15" s="18">
        <v>12</v>
      </c>
      <c r="L15" s="18">
        <v>13</v>
      </c>
      <c r="M15" s="20">
        <f aca="true" t="shared" si="6" ref="M15:M23">SUM(J15:L15)</f>
        <v>39</v>
      </c>
      <c r="N15" s="18">
        <v>10</v>
      </c>
      <c r="O15" s="18">
        <v>15</v>
      </c>
      <c r="P15" s="18">
        <v>17</v>
      </c>
      <c r="Q15" s="21">
        <f aca="true" t="shared" si="7" ref="Q15:Q23">SUM(N15:P15)</f>
        <v>42</v>
      </c>
      <c r="S15" s="22"/>
    </row>
    <row r="16" spans="1:19" ht="12.75">
      <c r="A16" s="23" t="s">
        <v>31</v>
      </c>
      <c r="B16" s="24">
        <v>3</v>
      </c>
      <c r="C16" s="24">
        <v>56</v>
      </c>
      <c r="D16" s="24">
        <v>43</v>
      </c>
      <c r="E16" s="19">
        <f t="shared" si="4"/>
        <v>102</v>
      </c>
      <c r="F16" s="24">
        <v>65</v>
      </c>
      <c r="G16" s="24">
        <v>45</v>
      </c>
      <c r="H16" s="24">
        <v>19</v>
      </c>
      <c r="I16" s="20">
        <f t="shared" si="5"/>
        <v>129</v>
      </c>
      <c r="J16" s="24">
        <v>4</v>
      </c>
      <c r="K16" s="24">
        <v>1</v>
      </c>
      <c r="L16" s="24">
        <v>3</v>
      </c>
      <c r="M16" s="20">
        <f t="shared" si="6"/>
        <v>8</v>
      </c>
      <c r="N16" s="24">
        <v>5</v>
      </c>
      <c r="O16" s="24">
        <v>4</v>
      </c>
      <c r="P16" s="24">
        <v>5</v>
      </c>
      <c r="Q16" s="21">
        <f t="shared" si="7"/>
        <v>14</v>
      </c>
      <c r="S16" s="22"/>
    </row>
    <row r="17" spans="1:19" ht="12.75">
      <c r="A17" s="17" t="s">
        <v>32</v>
      </c>
      <c r="B17" s="18">
        <v>34</v>
      </c>
      <c r="C17" s="18">
        <v>21</v>
      </c>
      <c r="D17" s="18">
        <v>98</v>
      </c>
      <c r="E17" s="19">
        <f t="shared" si="4"/>
        <v>153</v>
      </c>
      <c r="F17" s="18">
        <v>23</v>
      </c>
      <c r="G17" s="18">
        <v>56</v>
      </c>
      <c r="H17" s="18">
        <v>78</v>
      </c>
      <c r="I17" s="20">
        <f t="shared" si="5"/>
        <v>157</v>
      </c>
      <c r="J17" s="18">
        <v>9</v>
      </c>
      <c r="K17" s="18">
        <v>8</v>
      </c>
      <c r="L17" s="18">
        <v>7</v>
      </c>
      <c r="M17" s="20">
        <f t="shared" si="6"/>
        <v>24</v>
      </c>
      <c r="N17" s="18">
        <v>6</v>
      </c>
      <c r="O17" s="18">
        <v>5</v>
      </c>
      <c r="P17" s="18">
        <v>8</v>
      </c>
      <c r="Q17" s="21">
        <f t="shared" si="7"/>
        <v>19</v>
      </c>
      <c r="S17" s="22"/>
    </row>
    <row r="18" spans="1:19" ht="12.75">
      <c r="A18" s="25" t="s">
        <v>33</v>
      </c>
      <c r="B18" s="26">
        <v>12</v>
      </c>
      <c r="C18" s="26">
        <v>67</v>
      </c>
      <c r="D18" s="26">
        <v>25</v>
      </c>
      <c r="E18" s="19">
        <f t="shared" si="4"/>
        <v>104</v>
      </c>
      <c r="F18" s="26">
        <v>55</v>
      </c>
      <c r="G18" s="26">
        <v>32</v>
      </c>
      <c r="H18" s="26">
        <v>9</v>
      </c>
      <c r="I18" s="20">
        <f t="shared" si="5"/>
        <v>96</v>
      </c>
      <c r="J18" s="26">
        <v>23</v>
      </c>
      <c r="K18" s="26">
        <v>65</v>
      </c>
      <c r="L18" s="26">
        <v>22</v>
      </c>
      <c r="M18" s="20">
        <f t="shared" si="6"/>
        <v>110</v>
      </c>
      <c r="N18" s="26">
        <v>98</v>
      </c>
      <c r="O18" s="26">
        <v>54</v>
      </c>
      <c r="P18" s="26">
        <v>56</v>
      </c>
      <c r="Q18" s="21">
        <f t="shared" si="7"/>
        <v>208</v>
      </c>
      <c r="S18" s="22"/>
    </row>
    <row r="19" spans="1:19" ht="12.75">
      <c r="A19" s="17" t="s">
        <v>34</v>
      </c>
      <c r="B19" s="18">
        <v>14</v>
      </c>
      <c r="C19" s="18">
        <v>3</v>
      </c>
      <c r="D19" s="18">
        <v>2</v>
      </c>
      <c r="E19" s="19">
        <f t="shared" si="4"/>
        <v>19</v>
      </c>
      <c r="F19" s="18">
        <v>87</v>
      </c>
      <c r="G19" s="18">
        <v>55</v>
      </c>
      <c r="H19" s="18">
        <v>90</v>
      </c>
      <c r="I19" s="20">
        <f t="shared" si="5"/>
        <v>232</v>
      </c>
      <c r="J19" s="18">
        <v>45</v>
      </c>
      <c r="K19" s="18">
        <v>34</v>
      </c>
      <c r="L19" s="18">
        <v>37</v>
      </c>
      <c r="M19" s="20">
        <f t="shared" si="6"/>
        <v>116</v>
      </c>
      <c r="N19" s="18">
        <v>78</v>
      </c>
      <c r="O19" s="18">
        <v>13</v>
      </c>
      <c r="P19" s="18">
        <v>99</v>
      </c>
      <c r="Q19" s="21">
        <f t="shared" si="7"/>
        <v>190</v>
      </c>
      <c r="S19" s="22"/>
    </row>
    <row r="20" spans="1:19" ht="12.75">
      <c r="A20" s="25" t="s">
        <v>35</v>
      </c>
      <c r="B20" s="24">
        <v>345</v>
      </c>
      <c r="C20" s="24">
        <v>6766</v>
      </c>
      <c r="D20" s="24">
        <v>453</v>
      </c>
      <c r="E20" s="19">
        <f t="shared" si="4"/>
        <v>7564</v>
      </c>
      <c r="F20" s="24">
        <v>454</v>
      </c>
      <c r="G20" s="24">
        <v>234</v>
      </c>
      <c r="H20" s="24">
        <v>567</v>
      </c>
      <c r="I20" s="20">
        <f t="shared" si="5"/>
        <v>1255</v>
      </c>
      <c r="J20" s="24">
        <v>123</v>
      </c>
      <c r="K20" s="24">
        <v>741</v>
      </c>
      <c r="L20" s="24">
        <v>248</v>
      </c>
      <c r="M20" s="20">
        <f t="shared" si="6"/>
        <v>1112</v>
      </c>
      <c r="N20" s="24">
        <v>97</v>
      </c>
      <c r="O20" s="24">
        <v>634</v>
      </c>
      <c r="P20" s="24">
        <v>576</v>
      </c>
      <c r="Q20" s="21">
        <f t="shared" si="7"/>
        <v>1307</v>
      </c>
      <c r="S20" s="22"/>
    </row>
    <row r="21" spans="1:19" ht="12.75">
      <c r="A21" s="17" t="s">
        <v>36</v>
      </c>
      <c r="B21" s="18">
        <v>678</v>
      </c>
      <c r="C21" s="18">
        <v>999</v>
      </c>
      <c r="D21" s="18">
        <v>453</v>
      </c>
      <c r="E21" s="19">
        <f t="shared" si="4"/>
        <v>2130</v>
      </c>
      <c r="F21" s="18">
        <v>3687</v>
      </c>
      <c r="G21" s="18">
        <v>321</v>
      </c>
      <c r="H21" s="18">
        <v>777</v>
      </c>
      <c r="I21" s="20">
        <f t="shared" si="5"/>
        <v>4785</v>
      </c>
      <c r="J21" s="18">
        <v>100</v>
      </c>
      <c r="K21" s="18">
        <v>358</v>
      </c>
      <c r="L21" s="18">
        <v>437</v>
      </c>
      <c r="M21" s="20">
        <f t="shared" si="6"/>
        <v>895</v>
      </c>
      <c r="N21" s="18">
        <v>970</v>
      </c>
      <c r="O21" s="18">
        <v>878</v>
      </c>
      <c r="P21" s="18">
        <v>765</v>
      </c>
      <c r="Q21" s="21">
        <f t="shared" si="7"/>
        <v>2613</v>
      </c>
      <c r="S21" s="22"/>
    </row>
    <row r="22" spans="1:19" ht="12.75">
      <c r="A22" s="25" t="s">
        <v>37</v>
      </c>
      <c r="B22" s="24">
        <v>456</v>
      </c>
      <c r="C22" s="24">
        <v>356</v>
      </c>
      <c r="D22" s="24">
        <v>561</v>
      </c>
      <c r="E22" s="19">
        <f t="shared" si="4"/>
        <v>1373</v>
      </c>
      <c r="F22" s="24">
        <v>433</v>
      </c>
      <c r="G22" s="24">
        <v>54</v>
      </c>
      <c r="H22" s="24">
        <v>562</v>
      </c>
      <c r="I22" s="20">
        <f t="shared" si="5"/>
        <v>1049</v>
      </c>
      <c r="J22" s="24">
        <v>450</v>
      </c>
      <c r="K22" s="24">
        <v>290</v>
      </c>
      <c r="L22" s="24">
        <v>451</v>
      </c>
      <c r="M22" s="20">
        <f t="shared" si="6"/>
        <v>1191</v>
      </c>
      <c r="N22" s="24">
        <v>790</v>
      </c>
      <c r="O22" s="24">
        <v>1001</v>
      </c>
      <c r="P22" s="24">
        <v>353</v>
      </c>
      <c r="Q22" s="21">
        <f t="shared" si="7"/>
        <v>2144</v>
      </c>
      <c r="S22" s="22"/>
    </row>
    <row r="23" spans="1:19" ht="13.5">
      <c r="A23" s="17" t="s">
        <v>38</v>
      </c>
      <c r="B23" s="18">
        <v>890</v>
      </c>
      <c r="C23" s="18">
        <v>7657</v>
      </c>
      <c r="D23" s="18">
        <v>125</v>
      </c>
      <c r="E23" s="19">
        <f t="shared" si="4"/>
        <v>8672</v>
      </c>
      <c r="F23" s="18">
        <v>987</v>
      </c>
      <c r="G23" s="18">
        <v>976</v>
      </c>
      <c r="H23" s="18">
        <v>234</v>
      </c>
      <c r="I23" s="20">
        <f t="shared" si="5"/>
        <v>2197</v>
      </c>
      <c r="J23" s="18">
        <v>589</v>
      </c>
      <c r="K23" s="18">
        <v>900</v>
      </c>
      <c r="L23" s="18">
        <v>651</v>
      </c>
      <c r="M23" s="20">
        <f t="shared" si="6"/>
        <v>2140</v>
      </c>
      <c r="N23" s="18">
        <v>160</v>
      </c>
      <c r="O23" s="18">
        <v>75</v>
      </c>
      <c r="P23" s="18">
        <v>667</v>
      </c>
      <c r="Q23" s="21">
        <f t="shared" si="7"/>
        <v>902</v>
      </c>
      <c r="S23" s="22"/>
    </row>
    <row r="24" spans="1:19" ht="13.5">
      <c r="A24" s="27" t="s">
        <v>28</v>
      </c>
      <c r="B24" s="28">
        <f>SUM(B15:B23)</f>
        <v>2477</v>
      </c>
      <c r="C24" s="28">
        <f>SUM(C15:C23)</f>
        <v>16012</v>
      </c>
      <c r="D24" s="28">
        <f>SUM(D15:D23)</f>
        <v>1803</v>
      </c>
      <c r="E24" s="29">
        <f>SUM(E15:E23)</f>
        <v>20292</v>
      </c>
      <c r="F24" s="28">
        <f>SUM(F15:F23)</f>
        <v>5825</v>
      </c>
      <c r="G24" s="28">
        <f>SUM(G15:G23)</f>
        <v>1838</v>
      </c>
      <c r="H24" s="28">
        <f>SUM(H15:H23)</f>
        <v>2412</v>
      </c>
      <c r="I24" s="29">
        <f>SUM(I15:I23)</f>
        <v>10075</v>
      </c>
      <c r="J24" s="28">
        <f>SUM(J15:J23)</f>
        <v>1357</v>
      </c>
      <c r="K24" s="28">
        <f>SUM(K15:K23)</f>
        <v>2409</v>
      </c>
      <c r="L24" s="28">
        <f>SUM(L15:L23)</f>
        <v>1869</v>
      </c>
      <c r="M24" s="29">
        <f>SUM(M15:M23)</f>
        <v>5635</v>
      </c>
      <c r="N24" s="28">
        <f>SUM(N15:N23)</f>
        <v>2214</v>
      </c>
      <c r="O24" s="28">
        <f>SUM(O15:O23)</f>
        <v>2679</v>
      </c>
      <c r="P24" s="28">
        <f>SUM(P15:P23)</f>
        <v>2546</v>
      </c>
      <c r="Q24" s="29">
        <f>SUM(Q15:Q23)</f>
        <v>7439</v>
      </c>
      <c r="S24" s="30"/>
    </row>
    <row r="25" spans="1:19" s="8" customFormat="1" ht="12.75">
      <c r="A25" s="31" t="s">
        <v>39</v>
      </c>
      <c r="B25" s="24"/>
      <c r="C25" s="24"/>
      <c r="D25" s="24"/>
      <c r="E25" s="19"/>
      <c r="F25" s="24"/>
      <c r="G25" s="24"/>
      <c r="H25" s="24"/>
      <c r="I25" s="20"/>
      <c r="J25" s="24"/>
      <c r="K25" s="24"/>
      <c r="L25" s="24"/>
      <c r="M25" s="32"/>
      <c r="N25" s="24"/>
      <c r="O25" s="24"/>
      <c r="P25" s="24"/>
      <c r="Q25" s="33"/>
      <c r="S25" s="34"/>
    </row>
    <row r="26" spans="1:19" ht="12.75">
      <c r="A26" s="17" t="s">
        <v>40</v>
      </c>
      <c r="B26" s="18">
        <v>900</v>
      </c>
      <c r="C26" s="18">
        <v>1001</v>
      </c>
      <c r="D26" s="18">
        <v>445</v>
      </c>
      <c r="E26" s="19">
        <f aca="true" t="shared" si="8" ref="E26:E34">SUM(B26:D26)</f>
        <v>2346</v>
      </c>
      <c r="F26" s="18">
        <v>444</v>
      </c>
      <c r="G26" s="18">
        <v>543</v>
      </c>
      <c r="H26" s="18">
        <v>234</v>
      </c>
      <c r="I26" s="20">
        <f aca="true" t="shared" si="9" ref="I26:I34">SUM(F26:H26)</f>
        <v>1221</v>
      </c>
      <c r="J26" s="18">
        <v>445</v>
      </c>
      <c r="K26" s="18">
        <v>356</v>
      </c>
      <c r="L26" s="18">
        <v>973</v>
      </c>
      <c r="M26" s="20">
        <f aca="true" t="shared" si="10" ref="M26:M34">SUM(J26:L26)</f>
        <v>1774</v>
      </c>
      <c r="N26" s="18">
        <v>312</v>
      </c>
      <c r="O26" s="18">
        <v>567</v>
      </c>
      <c r="P26" s="18">
        <v>888</v>
      </c>
      <c r="Q26" s="21">
        <f aca="true" t="shared" si="11" ref="Q26:Q34">SUM(N26:P26)</f>
        <v>1767</v>
      </c>
      <c r="S26" s="22"/>
    </row>
    <row r="27" spans="1:19" ht="12.75">
      <c r="A27" s="23" t="s">
        <v>41</v>
      </c>
      <c r="B27" s="24">
        <v>456</v>
      </c>
      <c r="C27" s="24">
        <v>454</v>
      </c>
      <c r="D27" s="24">
        <v>765</v>
      </c>
      <c r="E27" s="19">
        <f t="shared" si="8"/>
        <v>1675</v>
      </c>
      <c r="F27" s="24">
        <v>765</v>
      </c>
      <c r="G27" s="24">
        <v>987</v>
      </c>
      <c r="H27" s="24">
        <v>123</v>
      </c>
      <c r="I27" s="20">
        <f t="shared" si="9"/>
        <v>1875</v>
      </c>
      <c r="J27" s="24">
        <v>654</v>
      </c>
      <c r="K27" s="24">
        <v>973</v>
      </c>
      <c r="L27" s="24">
        <v>999</v>
      </c>
      <c r="M27" s="20">
        <f t="shared" si="10"/>
        <v>2626</v>
      </c>
      <c r="N27" s="24">
        <v>666</v>
      </c>
      <c r="O27" s="24">
        <v>412</v>
      </c>
      <c r="P27" s="24">
        <v>476</v>
      </c>
      <c r="Q27" s="21">
        <f t="shared" si="11"/>
        <v>1554</v>
      </c>
      <c r="S27" s="22"/>
    </row>
    <row r="28" spans="1:19" ht="12.75">
      <c r="A28" s="17" t="s">
        <v>42</v>
      </c>
      <c r="B28" s="18">
        <v>234</v>
      </c>
      <c r="C28" s="18">
        <v>456</v>
      </c>
      <c r="D28" s="18">
        <v>654</v>
      </c>
      <c r="E28" s="19">
        <f t="shared" si="8"/>
        <v>1344</v>
      </c>
      <c r="F28" s="18">
        <v>832</v>
      </c>
      <c r="G28" s="18">
        <v>147</v>
      </c>
      <c r="H28" s="18">
        <v>953</v>
      </c>
      <c r="I28" s="20">
        <f t="shared" si="9"/>
        <v>1932</v>
      </c>
      <c r="J28" s="18">
        <v>712</v>
      </c>
      <c r="K28" s="18">
        <v>384</v>
      </c>
      <c r="L28" s="18">
        <v>963</v>
      </c>
      <c r="M28" s="20">
        <f t="shared" si="10"/>
        <v>2059</v>
      </c>
      <c r="N28" s="18">
        <v>247</v>
      </c>
      <c r="O28" s="18">
        <v>543</v>
      </c>
      <c r="P28" s="18">
        <v>681</v>
      </c>
      <c r="Q28" s="21">
        <f t="shared" si="11"/>
        <v>1471</v>
      </c>
      <c r="S28" s="22"/>
    </row>
    <row r="29" spans="1:19" ht="12.75">
      <c r="A29" s="23" t="s">
        <v>43</v>
      </c>
      <c r="B29" s="24">
        <v>333</v>
      </c>
      <c r="C29" s="24">
        <v>987</v>
      </c>
      <c r="D29" s="24">
        <v>345</v>
      </c>
      <c r="E29" s="19">
        <f t="shared" si="8"/>
        <v>1665</v>
      </c>
      <c r="F29" s="24">
        <v>124</v>
      </c>
      <c r="G29" s="24">
        <v>671</v>
      </c>
      <c r="H29" s="24">
        <v>764</v>
      </c>
      <c r="I29" s="20">
        <f t="shared" si="9"/>
        <v>1559</v>
      </c>
      <c r="J29" s="24">
        <v>456</v>
      </c>
      <c r="K29" s="24">
        <v>873</v>
      </c>
      <c r="L29" s="24">
        <v>126</v>
      </c>
      <c r="M29" s="20">
        <f t="shared" si="10"/>
        <v>1455</v>
      </c>
      <c r="N29" s="24">
        <v>576</v>
      </c>
      <c r="O29" s="24">
        <v>890</v>
      </c>
      <c r="P29" s="24">
        <v>234</v>
      </c>
      <c r="Q29" s="21">
        <f t="shared" si="11"/>
        <v>1700</v>
      </c>
      <c r="S29" s="22"/>
    </row>
    <row r="30" spans="1:19" ht="12.75">
      <c r="A30" s="17" t="s">
        <v>44</v>
      </c>
      <c r="B30" s="18">
        <v>544</v>
      </c>
      <c r="C30" s="18">
        <v>554</v>
      </c>
      <c r="D30" s="18">
        <v>767</v>
      </c>
      <c r="E30" s="19">
        <f t="shared" si="8"/>
        <v>1865</v>
      </c>
      <c r="F30" s="18">
        <v>124</v>
      </c>
      <c r="G30" s="18">
        <v>667</v>
      </c>
      <c r="H30" s="18">
        <v>999</v>
      </c>
      <c r="I30" s="20">
        <f t="shared" si="9"/>
        <v>1790</v>
      </c>
      <c r="J30" s="18">
        <v>456</v>
      </c>
      <c r="K30" s="18">
        <v>555</v>
      </c>
      <c r="L30" s="18">
        <v>777</v>
      </c>
      <c r="M30" s="20">
        <f t="shared" si="10"/>
        <v>1788</v>
      </c>
      <c r="N30" s="18">
        <v>432</v>
      </c>
      <c r="O30" s="18">
        <v>669</v>
      </c>
      <c r="P30" s="18">
        <v>876</v>
      </c>
      <c r="Q30" s="21">
        <f t="shared" si="11"/>
        <v>1977</v>
      </c>
      <c r="S30" s="22"/>
    </row>
    <row r="31" spans="1:19" ht="12.75">
      <c r="A31" s="23" t="s">
        <v>45</v>
      </c>
      <c r="B31" s="24">
        <v>345</v>
      </c>
      <c r="C31" s="24">
        <v>6766</v>
      </c>
      <c r="D31" s="24">
        <v>453</v>
      </c>
      <c r="E31" s="19">
        <f t="shared" si="8"/>
        <v>7564</v>
      </c>
      <c r="F31" s="24">
        <v>454</v>
      </c>
      <c r="G31" s="24">
        <v>234</v>
      </c>
      <c r="H31" s="24">
        <v>567</v>
      </c>
      <c r="I31" s="20">
        <f t="shared" si="9"/>
        <v>1255</v>
      </c>
      <c r="J31" s="24">
        <v>123</v>
      </c>
      <c r="K31" s="24">
        <v>741</v>
      </c>
      <c r="L31" s="24">
        <v>248</v>
      </c>
      <c r="M31" s="20">
        <f t="shared" si="10"/>
        <v>1112</v>
      </c>
      <c r="N31" s="24">
        <v>97</v>
      </c>
      <c r="O31" s="24">
        <v>634</v>
      </c>
      <c r="P31" s="24">
        <v>576</v>
      </c>
      <c r="Q31" s="21">
        <f t="shared" si="11"/>
        <v>1307</v>
      </c>
      <c r="S31" s="22"/>
    </row>
    <row r="32" spans="1:19" ht="12.75">
      <c r="A32" s="17" t="s">
        <v>46</v>
      </c>
      <c r="B32" s="18">
        <v>678</v>
      </c>
      <c r="C32" s="18">
        <v>999</v>
      </c>
      <c r="D32" s="18">
        <v>453</v>
      </c>
      <c r="E32" s="19">
        <f t="shared" si="8"/>
        <v>2130</v>
      </c>
      <c r="F32" s="18">
        <v>3687</v>
      </c>
      <c r="G32" s="18">
        <v>321</v>
      </c>
      <c r="H32" s="18">
        <v>777</v>
      </c>
      <c r="I32" s="20">
        <f t="shared" si="9"/>
        <v>4785</v>
      </c>
      <c r="J32" s="18">
        <v>100</v>
      </c>
      <c r="K32" s="18">
        <v>358</v>
      </c>
      <c r="L32" s="18">
        <v>437</v>
      </c>
      <c r="M32" s="20">
        <f t="shared" si="10"/>
        <v>895</v>
      </c>
      <c r="N32" s="18">
        <v>970</v>
      </c>
      <c r="O32" s="18">
        <v>878</v>
      </c>
      <c r="P32" s="18">
        <v>765</v>
      </c>
      <c r="Q32" s="21">
        <f t="shared" si="11"/>
        <v>2613</v>
      </c>
      <c r="S32" s="22"/>
    </row>
    <row r="33" spans="1:19" s="8" customFormat="1" ht="12.75">
      <c r="A33" s="23" t="s">
        <v>47</v>
      </c>
      <c r="B33" s="24">
        <v>456</v>
      </c>
      <c r="C33" s="24">
        <v>356</v>
      </c>
      <c r="D33" s="24">
        <v>561</v>
      </c>
      <c r="E33" s="19">
        <f t="shared" si="8"/>
        <v>1373</v>
      </c>
      <c r="F33" s="24">
        <v>433</v>
      </c>
      <c r="G33" s="24">
        <v>54</v>
      </c>
      <c r="H33" s="24">
        <v>562</v>
      </c>
      <c r="I33" s="20">
        <f t="shared" si="9"/>
        <v>1049</v>
      </c>
      <c r="J33" s="24">
        <v>450</v>
      </c>
      <c r="K33" s="24">
        <v>290</v>
      </c>
      <c r="L33" s="24">
        <v>451</v>
      </c>
      <c r="M33" s="20">
        <f t="shared" si="10"/>
        <v>1191</v>
      </c>
      <c r="N33" s="24">
        <v>790</v>
      </c>
      <c r="O33" s="24">
        <v>1001</v>
      </c>
      <c r="P33" s="24">
        <v>353</v>
      </c>
      <c r="Q33" s="21">
        <f t="shared" si="11"/>
        <v>2144</v>
      </c>
      <c r="S33" s="22"/>
    </row>
    <row r="34" spans="1:19" ht="13.5">
      <c r="A34" s="17" t="s">
        <v>48</v>
      </c>
      <c r="B34" s="18">
        <v>890</v>
      </c>
      <c r="C34" s="18">
        <v>7657</v>
      </c>
      <c r="D34" s="18">
        <v>125</v>
      </c>
      <c r="E34" s="19">
        <f t="shared" si="8"/>
        <v>8672</v>
      </c>
      <c r="F34" s="18">
        <v>987</v>
      </c>
      <c r="G34" s="18">
        <v>976</v>
      </c>
      <c r="H34" s="18">
        <v>234</v>
      </c>
      <c r="I34" s="20">
        <f t="shared" si="9"/>
        <v>2197</v>
      </c>
      <c r="J34" s="18">
        <v>589</v>
      </c>
      <c r="K34" s="18">
        <v>900</v>
      </c>
      <c r="L34" s="18">
        <v>651</v>
      </c>
      <c r="M34" s="20">
        <f t="shared" si="10"/>
        <v>2140</v>
      </c>
      <c r="N34" s="18">
        <v>160</v>
      </c>
      <c r="O34" s="18">
        <v>75</v>
      </c>
      <c r="P34" s="18">
        <v>667</v>
      </c>
      <c r="Q34" s="21">
        <f t="shared" si="11"/>
        <v>902</v>
      </c>
      <c r="S34" s="22"/>
    </row>
    <row r="35" spans="1:19" ht="12.75">
      <c r="A35" s="27" t="s">
        <v>28</v>
      </c>
      <c r="B35" s="28">
        <f>SUM(B26:B34)</f>
        <v>4836</v>
      </c>
      <c r="C35" s="28">
        <f>SUM(C26:C34)</f>
        <v>19230</v>
      </c>
      <c r="D35" s="28">
        <f>SUM(D26:D34)</f>
        <v>4568</v>
      </c>
      <c r="E35" s="35">
        <f>SUM(E26:E34)</f>
        <v>28634</v>
      </c>
      <c r="F35" s="28">
        <f>SUM(F26:F34)</f>
        <v>7850</v>
      </c>
      <c r="G35" s="28">
        <f>SUM(G26:G34)</f>
        <v>4600</v>
      </c>
      <c r="H35" s="28">
        <f>SUM(H26:H34)</f>
        <v>5213</v>
      </c>
      <c r="I35" s="35">
        <f>SUM(I26:I34)</f>
        <v>17663</v>
      </c>
      <c r="J35" s="28">
        <f>SUM(J26:J34)</f>
        <v>3985</v>
      </c>
      <c r="K35" s="28">
        <f>SUM(K26:K34)</f>
        <v>5430</v>
      </c>
      <c r="L35" s="28">
        <f>SUM(L26:L34)</f>
        <v>5625</v>
      </c>
      <c r="M35" s="35">
        <f>SUM(M26:M34)</f>
        <v>15040</v>
      </c>
      <c r="N35" s="28">
        <f>SUM(N26:N34)</f>
        <v>4250</v>
      </c>
      <c r="O35" s="28">
        <f>SUM(O26:O34)</f>
        <v>5669</v>
      </c>
      <c r="P35" s="28">
        <f>SUM(P26:P34)</f>
        <v>5516</v>
      </c>
      <c r="Q35" s="36">
        <f>SUM(Q26:Q34)</f>
        <v>15435</v>
      </c>
      <c r="S35" s="22"/>
    </row>
    <row r="36" spans="1:19" ht="12">
      <c r="A36" s="37" t="s">
        <v>28</v>
      </c>
      <c r="B36" s="38" t="s">
        <v>49</v>
      </c>
      <c r="C36" s="38" t="s">
        <v>50</v>
      </c>
      <c r="D36" s="38" t="s">
        <v>51</v>
      </c>
      <c r="E36" s="39"/>
      <c r="F36" s="38" t="s">
        <v>52</v>
      </c>
      <c r="G36" s="38" t="s">
        <v>53</v>
      </c>
      <c r="H36" s="38" t="s">
        <v>54</v>
      </c>
      <c r="I36" s="39"/>
      <c r="J36" s="38" t="s">
        <v>55</v>
      </c>
      <c r="K36" s="38" t="s">
        <v>56</v>
      </c>
      <c r="L36" s="38" t="s">
        <v>57</v>
      </c>
      <c r="M36" s="39"/>
      <c r="N36" s="38" t="s">
        <v>58</v>
      </c>
      <c r="O36" s="38" t="s">
        <v>59</v>
      </c>
      <c r="P36" s="38" t="s">
        <v>60</v>
      </c>
      <c r="Q36" s="40"/>
      <c r="S36" s="9"/>
    </row>
    <row r="37" spans="1:19" ht="13.5">
      <c r="A37" s="41"/>
      <c r="B37" s="42">
        <f>B13+B24+B35</f>
        <v>10387</v>
      </c>
      <c r="C37" s="42">
        <f>C13+C24+C35</f>
        <v>38719</v>
      </c>
      <c r="D37" s="42">
        <f>D13+D24+D35</f>
        <v>8940</v>
      </c>
      <c r="E37" s="43">
        <f>E13+E24+E35</f>
        <v>58046</v>
      </c>
      <c r="F37" s="42">
        <f>F13+F24+F35</f>
        <v>22539</v>
      </c>
      <c r="G37" s="42">
        <f>G13+G24+G35</f>
        <v>10542</v>
      </c>
      <c r="H37" s="42">
        <f>H13+H24+H35</f>
        <v>11222</v>
      </c>
      <c r="I37" s="43">
        <f>I13+I24+I35</f>
        <v>44303</v>
      </c>
      <c r="J37" s="42">
        <f>J13+J24+J35</f>
        <v>8083</v>
      </c>
      <c r="K37" s="42">
        <f>K13+K24+K35</f>
        <v>12587</v>
      </c>
      <c r="L37" s="42">
        <f>L13+L24+L35</f>
        <v>12463</v>
      </c>
      <c r="M37" s="43">
        <f>M13+M24+M35</f>
        <v>33133</v>
      </c>
      <c r="N37" s="42">
        <f>N13+N24+N35</f>
        <v>9983</v>
      </c>
      <c r="O37" s="42">
        <f>O13+O24+O35</f>
        <v>13316</v>
      </c>
      <c r="P37" s="42">
        <f>P13+P24+P35</f>
        <v>13679</v>
      </c>
      <c r="Q37" s="44">
        <f>Q13+Q24+Q35</f>
        <v>36978</v>
      </c>
      <c r="S37" s="30"/>
    </row>
    <row r="38" ht="12.75"/>
  </sheetData>
  <sheetProtection selectLockedCells="1" selectUnlockedCells="1"/>
  <printOptions/>
  <pageMargins left="0.75" right="0.75" top="1" bottom="1" header="0.5" footer="0.5"/>
  <pageSetup horizontalDpi="300" verticalDpi="300" orientation="portrait"/>
  <headerFooter alignWithMargins="0">
    <oddHeader>&amp;CACME Confidential</oddHeader>
    <oddFooter>&amp;C&amp;A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0">
      <selection activeCell="A17" sqref="A17"/>
    </sheetView>
  </sheetViews>
  <sheetFormatPr defaultColWidth="10.00390625" defaultRowHeight="12"/>
  <cols>
    <col min="1" max="1" width="12.00390625" style="1" customWidth="1"/>
    <col min="2" max="2" width="9.125" style="1" customWidth="1"/>
    <col min="3" max="3" width="8.375" style="1" customWidth="1"/>
    <col min="4" max="4" width="9.875" style="1" customWidth="1"/>
    <col min="5" max="14" width="8.375" style="1" customWidth="1"/>
    <col min="15" max="15" width="9.875" style="1" customWidth="1"/>
    <col min="16" max="16384" width="11.375" style="1" customWidth="1"/>
  </cols>
  <sheetData>
    <row r="1" ht="16.5" customHeight="1">
      <c r="A1" s="45" t="s">
        <v>61</v>
      </c>
    </row>
    <row r="2" spans="1:15" s="8" customFormat="1" ht="16.5" customHeight="1">
      <c r="A2" s="46" t="s">
        <v>62</v>
      </c>
      <c r="B2" s="47" t="s">
        <v>1</v>
      </c>
      <c r="C2" s="48" t="s">
        <v>49</v>
      </c>
      <c r="D2" s="48" t="s">
        <v>50</v>
      </c>
      <c r="E2" s="48" t="s">
        <v>51</v>
      </c>
      <c r="F2" s="48" t="s">
        <v>52</v>
      </c>
      <c r="G2" s="48" t="s">
        <v>53</v>
      </c>
      <c r="H2" s="48" t="s">
        <v>54</v>
      </c>
      <c r="I2" s="48" t="s">
        <v>55</v>
      </c>
      <c r="J2" s="48" t="s">
        <v>56</v>
      </c>
      <c r="K2" s="48" t="s">
        <v>57</v>
      </c>
      <c r="L2" s="48" t="s">
        <v>58</v>
      </c>
      <c r="M2" s="48" t="s">
        <v>59</v>
      </c>
      <c r="N2" s="49" t="s">
        <v>60</v>
      </c>
      <c r="O2" s="49" t="s">
        <v>63</v>
      </c>
    </row>
    <row r="3" spans="1:15" s="8" customFormat="1" ht="16.5" customHeight="1">
      <c r="A3" s="50" t="s">
        <v>18</v>
      </c>
      <c r="B3" s="5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52"/>
      <c r="O3" s="52"/>
    </row>
    <row r="4" spans="1:15" ht="16.5" customHeight="1">
      <c r="A4" s="53">
        <v>89</v>
      </c>
      <c r="B4" s="54" t="s">
        <v>19</v>
      </c>
      <c r="C4" s="55">
        <f>'Unit Sales'!B4*'$$ Sales'!$A4</f>
        <v>39427</v>
      </c>
      <c r="D4" s="55">
        <f>'Unit Sales'!C4*'$$ Sales'!$A4</f>
        <v>50285</v>
      </c>
      <c r="E4" s="55">
        <f>'Unit Sales'!D4*'$$ Sales'!$A4</f>
        <v>65059</v>
      </c>
      <c r="F4" s="55">
        <f>'Unit Sales'!F4*'$$ Sales'!$A4</f>
        <v>50196</v>
      </c>
      <c r="G4" s="55">
        <f>'Unit Sales'!G4*'$$ Sales'!$A4</f>
        <v>68085</v>
      </c>
      <c r="H4" s="55">
        <f>'Unit Sales'!H4*'$$ Sales'!$A4</f>
        <v>28569</v>
      </c>
      <c r="I4" s="55">
        <f>'Unit Sales'!J4*'$$ Sales'!$A4</f>
        <v>28569</v>
      </c>
      <c r="J4" s="55">
        <f>'Unit Sales'!K4*'$$ Sales'!$A4</f>
        <v>30794</v>
      </c>
      <c r="K4" s="55">
        <f>'Unit Sales'!L4*'$$ Sales'!$A4</f>
        <v>70221</v>
      </c>
      <c r="L4" s="55">
        <f>'Unit Sales'!N4*'$$ Sales'!$A4</f>
        <v>31684</v>
      </c>
      <c r="M4" s="55">
        <f>'Unit Sales'!O4*'$$ Sales'!$A4</f>
        <v>76006</v>
      </c>
      <c r="N4" s="56">
        <f>'Unit Sales'!P4*'$$ Sales'!$A4</f>
        <v>623</v>
      </c>
      <c r="O4" s="56">
        <f aca="true" t="shared" si="0" ref="O4:O6">SUM(C4:N4)</f>
        <v>539518</v>
      </c>
    </row>
    <row r="5" spans="1:15" ht="16.5" customHeight="1">
      <c r="A5" s="57">
        <v>99</v>
      </c>
      <c r="B5" s="58" t="s">
        <v>20</v>
      </c>
      <c r="C5" s="59">
        <f>'Unit Sales'!B5*'$$ Sales'!$A5</f>
        <v>11979</v>
      </c>
      <c r="D5" s="59">
        <f>'Unit Sales'!C5*'$$ Sales'!$A5</f>
        <v>32868</v>
      </c>
      <c r="E5" s="59">
        <f>'Unit Sales'!D5*'$$ Sales'!$A5</f>
        <v>5544</v>
      </c>
      <c r="F5" s="59">
        <f>'Unit Sales'!F5*'$$ Sales'!$A5</f>
        <v>86724</v>
      </c>
      <c r="G5" s="59">
        <f>'Unit Sales'!G5*'$$ Sales'!$A5</f>
        <v>42768</v>
      </c>
      <c r="H5" s="59">
        <f>'Unit Sales'!H5*'$$ Sales'!$A5</f>
        <v>22968</v>
      </c>
      <c r="I5" s="59">
        <f>'Unit Sales'!J5*'$$ Sales'!$A5</f>
        <v>23265</v>
      </c>
      <c r="J5" s="59">
        <f>'Unit Sales'!K5*'$$ Sales'!$A5</f>
        <v>78111</v>
      </c>
      <c r="K5" s="59">
        <f>'Unit Sales'!L5*'$$ Sales'!$A5</f>
        <v>84447</v>
      </c>
      <c r="L5" s="59">
        <f>'Unit Sales'!N5*'$$ Sales'!$A5</f>
        <v>21978</v>
      </c>
      <c r="M5" s="59">
        <f>'Unit Sales'!O5*'$$ Sales'!$A5</f>
        <v>64746</v>
      </c>
      <c r="N5" s="60">
        <f>'Unit Sales'!P5*'$$ Sales'!$A5</f>
        <v>80388</v>
      </c>
      <c r="O5" s="60">
        <f t="shared" si="0"/>
        <v>555786</v>
      </c>
    </row>
    <row r="6" spans="1:15" ht="16.5" customHeight="1">
      <c r="A6" s="53">
        <v>109</v>
      </c>
      <c r="B6" s="54" t="s">
        <v>21</v>
      </c>
      <c r="C6" s="55">
        <f>'Unit Sales'!B6*'$$ Sales'!$A6</f>
        <v>3161</v>
      </c>
      <c r="D6" s="55">
        <f>'Unit Sales'!C6*'$$ Sales'!$A6</f>
        <v>11118</v>
      </c>
      <c r="E6" s="55">
        <f>'Unit Sales'!D6*'$$ Sales'!$A6</f>
        <v>8502</v>
      </c>
      <c r="F6" s="55">
        <f>'Unit Sales'!F6*'$$ Sales'!$A6</f>
        <v>95484</v>
      </c>
      <c r="G6" s="55">
        <f>'Unit Sales'!G6*'$$ Sales'!$A6</f>
        <v>25288</v>
      </c>
      <c r="H6" s="55">
        <f>'Unit Sales'!H6*'$$ Sales'!$A6</f>
        <v>48396</v>
      </c>
      <c r="I6" s="55">
        <f>'Unit Sales'!J6*'$$ Sales'!$A6</f>
        <v>37605</v>
      </c>
      <c r="J6" s="55">
        <f>'Unit Sales'!K6*'$$ Sales'!$A6</f>
        <v>218</v>
      </c>
      <c r="K6" s="55">
        <f>'Unit Sales'!L6*'$$ Sales'!$A6</f>
        <v>107583</v>
      </c>
      <c r="L6" s="55">
        <f>'Unit Sales'!N6*'$$ Sales'!$A6</f>
        <v>37605</v>
      </c>
      <c r="M6" s="55">
        <f>'Unit Sales'!O6*'$$ Sales'!$A6</f>
        <v>78589</v>
      </c>
      <c r="N6" s="56">
        <f>'Unit Sales'!P6*'$$ Sales'!$A6</f>
        <v>99517</v>
      </c>
      <c r="O6" s="56">
        <f t="shared" si="0"/>
        <v>553066</v>
      </c>
    </row>
    <row r="7" spans="1:15" s="8" customFormat="1" ht="16.5" customHeight="1">
      <c r="A7" s="61"/>
      <c r="B7" s="62" t="s">
        <v>28</v>
      </c>
      <c r="C7" s="63">
        <f>SUM(C4:C6)</f>
        <v>54567</v>
      </c>
      <c r="D7" s="63">
        <f>SUM(D4:D6)</f>
        <v>94271</v>
      </c>
      <c r="E7" s="63">
        <f>SUM(E4:E6)</f>
        <v>79105</v>
      </c>
      <c r="F7" s="63">
        <f>SUM(F4:F6)</f>
        <v>232404</v>
      </c>
      <c r="G7" s="63">
        <f>SUM(G4:G6)</f>
        <v>136141</v>
      </c>
      <c r="H7" s="63">
        <f>SUM(H4:H6)</f>
        <v>99933</v>
      </c>
      <c r="I7" s="63">
        <f>SUM(I4:I6)</f>
        <v>89439</v>
      </c>
      <c r="J7" s="63">
        <f>SUM(J4:J6)</f>
        <v>109123</v>
      </c>
      <c r="K7" s="63">
        <f>SUM(K4:K6)</f>
        <v>262251</v>
      </c>
      <c r="L7" s="63">
        <f>SUM(L4:L6)</f>
        <v>91267</v>
      </c>
      <c r="M7" s="63">
        <f>SUM(M4:M6)</f>
        <v>219341</v>
      </c>
      <c r="N7" s="64">
        <f>SUM(N4:N6)</f>
        <v>180528</v>
      </c>
      <c r="O7" s="64">
        <f>SUM(O4:O6)</f>
        <v>1648370</v>
      </c>
    </row>
    <row r="8" spans="1:15" s="8" customFormat="1" ht="16.5" customHeight="1">
      <c r="A8" s="50" t="s">
        <v>64</v>
      </c>
      <c r="B8" s="51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60"/>
      <c r="O8" s="60"/>
    </row>
    <row r="9" spans="1:15" ht="16.5" customHeight="1">
      <c r="A9" s="53">
        <v>79</v>
      </c>
      <c r="B9" s="54" t="s">
        <v>30</v>
      </c>
      <c r="C9" s="55">
        <f>'Unit Sales'!B15*'$$ Sales'!$A9</f>
        <v>3555</v>
      </c>
      <c r="D9" s="55">
        <f>'Unit Sales'!C15*'$$ Sales'!$A9</f>
        <v>6873</v>
      </c>
      <c r="E9" s="55">
        <f>'Unit Sales'!D15*'$$ Sales'!$A9</f>
        <v>3397</v>
      </c>
      <c r="F9" s="55">
        <f>'Unit Sales'!F15*'$$ Sales'!$A9</f>
        <v>2686</v>
      </c>
      <c r="G9" s="55">
        <f>'Unit Sales'!G15*'$$ Sales'!$A9</f>
        <v>5135</v>
      </c>
      <c r="H9" s="55">
        <f>'Unit Sales'!H15*'$$ Sales'!$A9</f>
        <v>6004</v>
      </c>
      <c r="I9" s="55">
        <f>'Unit Sales'!J15*'$$ Sales'!$A9</f>
        <v>1106</v>
      </c>
      <c r="J9" s="55">
        <f>'Unit Sales'!K15*'$$ Sales'!$A9</f>
        <v>948</v>
      </c>
      <c r="K9" s="55">
        <f>'Unit Sales'!L15*'$$ Sales'!$A9</f>
        <v>1027</v>
      </c>
      <c r="L9" s="55">
        <f>'Unit Sales'!N15*'$$ Sales'!$A9</f>
        <v>790</v>
      </c>
      <c r="M9" s="55">
        <f>'Unit Sales'!O15*'$$ Sales'!$A9</f>
        <v>1185</v>
      </c>
      <c r="N9" s="56">
        <f>'Unit Sales'!P15*'$$ Sales'!$A9</f>
        <v>1343</v>
      </c>
      <c r="O9" s="56">
        <f aca="true" t="shared" si="1" ref="O9:O11">SUM(C9:N9)</f>
        <v>34049</v>
      </c>
    </row>
    <row r="10" spans="1:15" ht="16.5" customHeight="1">
      <c r="A10" s="57">
        <v>79</v>
      </c>
      <c r="B10" s="58" t="s">
        <v>31</v>
      </c>
      <c r="C10" s="59">
        <f>'Unit Sales'!B16*'$$ Sales'!$A10</f>
        <v>237</v>
      </c>
      <c r="D10" s="59">
        <f>'Unit Sales'!C16*'$$ Sales'!$A10</f>
        <v>4424</v>
      </c>
      <c r="E10" s="59">
        <f>'Unit Sales'!D16*'$$ Sales'!$A10</f>
        <v>3397</v>
      </c>
      <c r="F10" s="59">
        <f>'Unit Sales'!F16*'$$ Sales'!$A10</f>
        <v>5135</v>
      </c>
      <c r="G10" s="59">
        <f>'Unit Sales'!G16*'$$ Sales'!$A10</f>
        <v>3555</v>
      </c>
      <c r="H10" s="59">
        <f>'Unit Sales'!H16*'$$ Sales'!$A10</f>
        <v>1501</v>
      </c>
      <c r="I10" s="59">
        <f>'Unit Sales'!J16*'$$ Sales'!$A10</f>
        <v>316</v>
      </c>
      <c r="J10" s="59">
        <f>'Unit Sales'!K16*'$$ Sales'!$A10</f>
        <v>79</v>
      </c>
      <c r="K10" s="59">
        <f>'Unit Sales'!L16*'$$ Sales'!$A10</f>
        <v>237</v>
      </c>
      <c r="L10" s="59">
        <f>'Unit Sales'!N16*'$$ Sales'!$A10</f>
        <v>395</v>
      </c>
      <c r="M10" s="59">
        <f>'Unit Sales'!O16*'$$ Sales'!$A10</f>
        <v>316</v>
      </c>
      <c r="N10" s="60">
        <f>'Unit Sales'!P16*'$$ Sales'!$A10</f>
        <v>395</v>
      </c>
      <c r="O10" s="60">
        <f t="shared" si="1"/>
        <v>19987</v>
      </c>
    </row>
    <row r="11" spans="1:15" ht="16.5" customHeight="1">
      <c r="A11" s="53">
        <v>109</v>
      </c>
      <c r="B11" s="54" t="s">
        <v>32</v>
      </c>
      <c r="C11" s="55">
        <f>'Unit Sales'!B17*'$$ Sales'!$A11</f>
        <v>3706</v>
      </c>
      <c r="D11" s="55">
        <f>'Unit Sales'!C17*'$$ Sales'!$A11</f>
        <v>2289</v>
      </c>
      <c r="E11" s="55">
        <f>'Unit Sales'!D17*'$$ Sales'!$A11</f>
        <v>10682</v>
      </c>
      <c r="F11" s="55">
        <f>'Unit Sales'!F17*'$$ Sales'!$A11</f>
        <v>2507</v>
      </c>
      <c r="G11" s="55">
        <f>'Unit Sales'!G17*'$$ Sales'!$A11</f>
        <v>6104</v>
      </c>
      <c r="H11" s="55">
        <f>'Unit Sales'!H17*'$$ Sales'!$A11</f>
        <v>8502</v>
      </c>
      <c r="I11" s="55">
        <f>'Unit Sales'!J17*'$$ Sales'!$A11</f>
        <v>981</v>
      </c>
      <c r="J11" s="55">
        <f>'Unit Sales'!K17*'$$ Sales'!$A11</f>
        <v>872</v>
      </c>
      <c r="K11" s="55">
        <f>'Unit Sales'!L17*'$$ Sales'!$A11</f>
        <v>763</v>
      </c>
      <c r="L11" s="55">
        <f>'Unit Sales'!N17*'$$ Sales'!$A11</f>
        <v>654</v>
      </c>
      <c r="M11" s="55">
        <f>'Unit Sales'!O17*'$$ Sales'!$A11</f>
        <v>545</v>
      </c>
      <c r="N11" s="56">
        <f>'Unit Sales'!P17*'$$ Sales'!$A11</f>
        <v>872</v>
      </c>
      <c r="O11" s="56">
        <f t="shared" si="1"/>
        <v>38477</v>
      </c>
    </row>
    <row r="12" spans="1:15" s="8" customFormat="1" ht="16.5" customHeight="1">
      <c r="A12" s="61"/>
      <c r="B12" s="62" t="s">
        <v>28</v>
      </c>
      <c r="C12" s="63">
        <f>SUM(C9:C11)</f>
        <v>7498</v>
      </c>
      <c r="D12" s="63">
        <f>SUM(D9:D11)</f>
        <v>13586</v>
      </c>
      <c r="E12" s="63">
        <f>SUM(E9:E11)</f>
        <v>17476</v>
      </c>
      <c r="F12" s="63">
        <f>SUM(F9:F11)</f>
        <v>10328</v>
      </c>
      <c r="G12" s="63">
        <f>SUM(G9:G11)</f>
        <v>14794</v>
      </c>
      <c r="H12" s="63">
        <f>SUM(H9:H11)</f>
        <v>16007</v>
      </c>
      <c r="I12" s="63">
        <f>SUM(I9:I11)</f>
        <v>2403</v>
      </c>
      <c r="J12" s="63">
        <f>SUM(J9:J11)</f>
        <v>1899</v>
      </c>
      <c r="K12" s="63">
        <f>SUM(K9:K11)</f>
        <v>2027</v>
      </c>
      <c r="L12" s="63">
        <f>SUM(L9:L11)</f>
        <v>1839</v>
      </c>
      <c r="M12" s="63">
        <f>SUM(M9:M11)</f>
        <v>2046</v>
      </c>
      <c r="N12" s="64">
        <f>SUM(N9:N11)</f>
        <v>2610</v>
      </c>
      <c r="O12" s="64">
        <f>SUM(O9:O11)</f>
        <v>92513</v>
      </c>
    </row>
    <row r="13" spans="1:15" s="8" customFormat="1" ht="16.5" customHeight="1">
      <c r="A13" s="50" t="s">
        <v>39</v>
      </c>
      <c r="B13" s="51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60"/>
    </row>
    <row r="14" spans="1:15" ht="16.5" customHeight="1">
      <c r="A14" s="53">
        <v>89</v>
      </c>
      <c r="B14" s="54" t="s">
        <v>40</v>
      </c>
      <c r="C14" s="55">
        <f>'Unit Sales'!B26*'$$ Sales'!$A14</f>
        <v>80100</v>
      </c>
      <c r="D14" s="55">
        <f>'Unit Sales'!C26*'$$ Sales'!$A14</f>
        <v>89089</v>
      </c>
      <c r="E14" s="55">
        <f>'Unit Sales'!D26*'$$ Sales'!$A14</f>
        <v>39605</v>
      </c>
      <c r="F14" s="55">
        <f>'Unit Sales'!F26*'$$ Sales'!$A14</f>
        <v>39516</v>
      </c>
      <c r="G14" s="55">
        <f>'Unit Sales'!G26*'$$ Sales'!$A14</f>
        <v>48327</v>
      </c>
      <c r="H14" s="55">
        <f>'Unit Sales'!H26*'$$ Sales'!$A14</f>
        <v>20826</v>
      </c>
      <c r="I14" s="55">
        <f>'Unit Sales'!J26*'$$ Sales'!$A14</f>
        <v>39605</v>
      </c>
      <c r="J14" s="55">
        <f>'Unit Sales'!K26*'$$ Sales'!$A14</f>
        <v>31684</v>
      </c>
      <c r="K14" s="55">
        <f>'Unit Sales'!L26*'$$ Sales'!$A14</f>
        <v>86597</v>
      </c>
      <c r="L14" s="55">
        <f>'Unit Sales'!N26*'$$ Sales'!$A14</f>
        <v>27768</v>
      </c>
      <c r="M14" s="55">
        <f>'Unit Sales'!O26*'$$ Sales'!$A14</f>
        <v>50463</v>
      </c>
      <c r="N14" s="56">
        <f>'Unit Sales'!P26*'$$ Sales'!$A14</f>
        <v>79032</v>
      </c>
      <c r="O14" s="56">
        <f aca="true" t="shared" si="2" ref="O14:O19">SUM(C14:N14)</f>
        <v>632612</v>
      </c>
    </row>
    <row r="15" spans="1:15" ht="16.5" customHeight="1">
      <c r="A15" s="57">
        <v>99</v>
      </c>
      <c r="B15" s="58" t="s">
        <v>41</v>
      </c>
      <c r="C15" s="59">
        <f>'Unit Sales'!B27*'$$ Sales'!$A15</f>
        <v>45144</v>
      </c>
      <c r="D15" s="59">
        <f>'Unit Sales'!C27*'$$ Sales'!$A15</f>
        <v>44946</v>
      </c>
      <c r="E15" s="59">
        <f>'Unit Sales'!D27*'$$ Sales'!$A15</f>
        <v>75735</v>
      </c>
      <c r="F15" s="59">
        <f>'Unit Sales'!F27*'$$ Sales'!$A15</f>
        <v>75735</v>
      </c>
      <c r="G15" s="59">
        <f>'Unit Sales'!G27*'$$ Sales'!$A15</f>
        <v>97713</v>
      </c>
      <c r="H15" s="59">
        <f>'Unit Sales'!H27*'$$ Sales'!$A15</f>
        <v>12177</v>
      </c>
      <c r="I15" s="59">
        <f>'Unit Sales'!J27*'$$ Sales'!$A15</f>
        <v>64746</v>
      </c>
      <c r="J15" s="59">
        <f>'Unit Sales'!K27*'$$ Sales'!$A15</f>
        <v>96327</v>
      </c>
      <c r="K15" s="59">
        <f>'Unit Sales'!L27*'$$ Sales'!$A15</f>
        <v>98901</v>
      </c>
      <c r="L15" s="59">
        <f>'Unit Sales'!N27*'$$ Sales'!$A15</f>
        <v>65934</v>
      </c>
      <c r="M15" s="59">
        <f>'Unit Sales'!O27*'$$ Sales'!$A15</f>
        <v>40788</v>
      </c>
      <c r="N15" s="60">
        <f>'Unit Sales'!P27*'$$ Sales'!$A15</f>
        <v>47124</v>
      </c>
      <c r="O15" s="60">
        <f t="shared" si="2"/>
        <v>765270</v>
      </c>
    </row>
    <row r="16" spans="1:15" ht="16.5" customHeight="1">
      <c r="A16" s="53">
        <v>109</v>
      </c>
      <c r="B16" s="54" t="s">
        <v>42</v>
      </c>
      <c r="C16" s="55">
        <f>'Unit Sales'!B28*'$$ Sales'!$A16</f>
        <v>25506</v>
      </c>
      <c r="D16" s="55">
        <f>'Unit Sales'!C28*'$$ Sales'!$A16</f>
        <v>49704</v>
      </c>
      <c r="E16" s="55">
        <f>'Unit Sales'!D28*'$$ Sales'!$A16</f>
        <v>71286</v>
      </c>
      <c r="F16" s="55">
        <f>'Unit Sales'!F28*'$$ Sales'!$A16</f>
        <v>90688</v>
      </c>
      <c r="G16" s="55">
        <f>'Unit Sales'!G28*'$$ Sales'!$A16</f>
        <v>16023</v>
      </c>
      <c r="H16" s="55">
        <f>'Unit Sales'!H28*'$$ Sales'!$A16</f>
        <v>103877</v>
      </c>
      <c r="I16" s="55">
        <f>'Unit Sales'!J28*'$$ Sales'!$A16</f>
        <v>77608</v>
      </c>
      <c r="J16" s="55">
        <f>'Unit Sales'!K28*'$$ Sales'!$A16</f>
        <v>41856</v>
      </c>
      <c r="K16" s="55">
        <f>'Unit Sales'!L28*'$$ Sales'!$A16</f>
        <v>104967</v>
      </c>
      <c r="L16" s="55">
        <f>'Unit Sales'!N28*'$$ Sales'!$A16</f>
        <v>26923</v>
      </c>
      <c r="M16" s="55">
        <f>'Unit Sales'!O28*'$$ Sales'!$A16</f>
        <v>59187</v>
      </c>
      <c r="N16" s="56">
        <f>'Unit Sales'!P28*'$$ Sales'!$A16</f>
        <v>74229</v>
      </c>
      <c r="O16" s="56">
        <f t="shared" si="2"/>
        <v>741854</v>
      </c>
    </row>
    <row r="17" spans="1:15" ht="16.5" customHeight="1">
      <c r="A17" s="57">
        <v>99</v>
      </c>
      <c r="B17" s="58" t="s">
        <v>43</v>
      </c>
      <c r="C17" s="59">
        <f>'Unit Sales'!B29*'$$ Sales'!$A17</f>
        <v>32967</v>
      </c>
      <c r="D17" s="59">
        <f>'Unit Sales'!C29*'$$ Sales'!$A17</f>
        <v>97713</v>
      </c>
      <c r="E17" s="59">
        <f>'Unit Sales'!D29*'$$ Sales'!$A17</f>
        <v>34155</v>
      </c>
      <c r="F17" s="59">
        <f>'Unit Sales'!F29*'$$ Sales'!$A17</f>
        <v>12276</v>
      </c>
      <c r="G17" s="59">
        <f>'Unit Sales'!G29*'$$ Sales'!$A17</f>
        <v>66429</v>
      </c>
      <c r="H17" s="59">
        <f>'Unit Sales'!H29*'$$ Sales'!$A17</f>
        <v>75636</v>
      </c>
      <c r="I17" s="59">
        <f>'Unit Sales'!J29*'$$ Sales'!$A17</f>
        <v>45144</v>
      </c>
      <c r="J17" s="59">
        <f>'Unit Sales'!K29*'$$ Sales'!$A17</f>
        <v>86427</v>
      </c>
      <c r="K17" s="59">
        <f>'Unit Sales'!L29*'$$ Sales'!$A17</f>
        <v>12474</v>
      </c>
      <c r="L17" s="59">
        <f>'Unit Sales'!N29*'$$ Sales'!$A17</f>
        <v>57024</v>
      </c>
      <c r="M17" s="59">
        <f>'Unit Sales'!O29*'$$ Sales'!$A17</f>
        <v>88110</v>
      </c>
      <c r="N17" s="60">
        <f>'Unit Sales'!P29*'$$ Sales'!$A17</f>
        <v>23166</v>
      </c>
      <c r="O17" s="60">
        <f t="shared" si="2"/>
        <v>631521</v>
      </c>
    </row>
    <row r="18" spans="1:15" ht="16.5" customHeight="1">
      <c r="A18" s="53">
        <v>109</v>
      </c>
      <c r="B18" s="54" t="s">
        <v>44</v>
      </c>
      <c r="C18" s="55">
        <f>'Unit Sales'!B30*'$$ Sales'!$A18</f>
        <v>59296</v>
      </c>
      <c r="D18" s="55">
        <f>'Unit Sales'!C30*'$$ Sales'!$A18</f>
        <v>60386</v>
      </c>
      <c r="E18" s="55">
        <f>'Unit Sales'!D30*'$$ Sales'!$A18</f>
        <v>83603</v>
      </c>
      <c r="F18" s="55">
        <f>'Unit Sales'!F30*'$$ Sales'!$A18</f>
        <v>13516</v>
      </c>
      <c r="G18" s="55">
        <f>'Unit Sales'!G30*'$$ Sales'!$A18</f>
        <v>72703</v>
      </c>
      <c r="H18" s="55">
        <f>'Unit Sales'!H30*'$$ Sales'!$A18</f>
        <v>108891</v>
      </c>
      <c r="I18" s="55">
        <f>'Unit Sales'!J30*'$$ Sales'!$A18</f>
        <v>49704</v>
      </c>
      <c r="J18" s="55">
        <f>'Unit Sales'!K30*'$$ Sales'!$A18</f>
        <v>60495</v>
      </c>
      <c r="K18" s="55">
        <f>'Unit Sales'!L30*'$$ Sales'!$A18</f>
        <v>84693</v>
      </c>
      <c r="L18" s="55">
        <f>'Unit Sales'!N30*'$$ Sales'!$A18</f>
        <v>47088</v>
      </c>
      <c r="M18" s="55">
        <f>'Unit Sales'!O30*'$$ Sales'!$A18</f>
        <v>72921</v>
      </c>
      <c r="N18" s="56">
        <f>'Unit Sales'!P30*'$$ Sales'!$A18</f>
        <v>95484</v>
      </c>
      <c r="O18" s="56">
        <f t="shared" si="2"/>
        <v>808780</v>
      </c>
    </row>
    <row r="19" spans="1:15" ht="16.5" customHeight="1">
      <c r="A19" s="57">
        <v>119</v>
      </c>
      <c r="B19" s="58" t="s">
        <v>45</v>
      </c>
      <c r="C19" s="59">
        <f>'Unit Sales'!B31*'$$ Sales'!$A19</f>
        <v>41055</v>
      </c>
      <c r="D19" s="59">
        <f>'Unit Sales'!C31*'$$ Sales'!$A19</f>
        <v>805154</v>
      </c>
      <c r="E19" s="59">
        <f>'Unit Sales'!D31*'$$ Sales'!$A19</f>
        <v>53907</v>
      </c>
      <c r="F19" s="59">
        <f>'Unit Sales'!F31*'$$ Sales'!$A19</f>
        <v>54026</v>
      </c>
      <c r="G19" s="59">
        <f>'Unit Sales'!G31*'$$ Sales'!$A19</f>
        <v>27846</v>
      </c>
      <c r="H19" s="59">
        <f>'Unit Sales'!H31*'$$ Sales'!$A19</f>
        <v>67473</v>
      </c>
      <c r="I19" s="59">
        <f>'Unit Sales'!J31*'$$ Sales'!$A19</f>
        <v>14637</v>
      </c>
      <c r="J19" s="59">
        <f>'Unit Sales'!K31*'$$ Sales'!$A19</f>
        <v>88179</v>
      </c>
      <c r="K19" s="59">
        <f>'Unit Sales'!L31*'$$ Sales'!$A19</f>
        <v>29512</v>
      </c>
      <c r="L19" s="59">
        <f>'Unit Sales'!N31*'$$ Sales'!$A19</f>
        <v>11543</v>
      </c>
      <c r="M19" s="59">
        <f>'Unit Sales'!O31*'$$ Sales'!$A19</f>
        <v>75446</v>
      </c>
      <c r="N19" s="60">
        <f>'Unit Sales'!P31*'$$ Sales'!$A19</f>
        <v>68544</v>
      </c>
      <c r="O19" s="60">
        <f t="shared" si="2"/>
        <v>1337322</v>
      </c>
    </row>
    <row r="20" spans="1:15" s="8" customFormat="1" ht="16.5" customHeight="1">
      <c r="A20" s="65"/>
      <c r="B20" s="66" t="s">
        <v>28</v>
      </c>
      <c r="C20" s="67">
        <f>SUM(C16:C19)</f>
        <v>158824</v>
      </c>
      <c r="D20" s="67">
        <f>SUM(D16:D19)</f>
        <v>1012957</v>
      </c>
      <c r="E20" s="67">
        <f>SUM(E16:E19)</f>
        <v>242951</v>
      </c>
      <c r="F20" s="67">
        <f>SUM(F16:F19)</f>
        <v>170506</v>
      </c>
      <c r="G20" s="67">
        <f>SUM(G16:G19)</f>
        <v>183001</v>
      </c>
      <c r="H20" s="67">
        <f>SUM(H16:H19)</f>
        <v>355877</v>
      </c>
      <c r="I20" s="67">
        <f>SUM(I16:I19)</f>
        <v>187093</v>
      </c>
      <c r="J20" s="67">
        <f>SUM(J16:J19)</f>
        <v>276957</v>
      </c>
      <c r="K20" s="67">
        <f>SUM(K16:K19)</f>
        <v>231646</v>
      </c>
      <c r="L20" s="67">
        <f>SUM(L16:L19)</f>
        <v>142578</v>
      </c>
      <c r="M20" s="67">
        <f>SUM(M16:M19)</f>
        <v>295664</v>
      </c>
      <c r="N20" s="68">
        <f>SUM(N16:N19)</f>
        <v>261423</v>
      </c>
      <c r="O20" s="68">
        <f>SUM(O16:O19)</f>
        <v>3519477</v>
      </c>
    </row>
    <row r="21" ht="16.5" customHeight="1"/>
    <row r="22" spans="1:15" s="8" customFormat="1" ht="16.5" customHeight="1">
      <c r="A22" s="46" t="s">
        <v>28</v>
      </c>
      <c r="B22" s="47"/>
      <c r="C22" s="48" t="s">
        <v>49</v>
      </c>
      <c r="D22" s="48" t="s">
        <v>50</v>
      </c>
      <c r="E22" s="48" t="s">
        <v>51</v>
      </c>
      <c r="F22" s="48" t="s">
        <v>52</v>
      </c>
      <c r="G22" s="48" t="s">
        <v>53</v>
      </c>
      <c r="H22" s="48" t="s">
        <v>54</v>
      </c>
      <c r="I22" s="48" t="s">
        <v>55</v>
      </c>
      <c r="J22" s="48" t="s">
        <v>56</v>
      </c>
      <c r="K22" s="48" t="s">
        <v>57</v>
      </c>
      <c r="L22" s="48" t="s">
        <v>58</v>
      </c>
      <c r="M22" s="48" t="s">
        <v>59</v>
      </c>
      <c r="N22" s="49" t="s">
        <v>60</v>
      </c>
      <c r="O22" s="49" t="s">
        <v>63</v>
      </c>
    </row>
    <row r="23" spans="1:15" s="8" customFormat="1" ht="16.5" customHeight="1">
      <c r="A23" s="65"/>
      <c r="B23" s="66"/>
      <c r="C23" s="67">
        <f>C7+C12+C20</f>
        <v>220889</v>
      </c>
      <c r="D23" s="67">
        <f>D7+D12+D20</f>
        <v>1120814</v>
      </c>
      <c r="E23" s="67">
        <f>E7+E12+E20</f>
        <v>339532</v>
      </c>
      <c r="F23" s="67">
        <f>F7+F12+F20</f>
        <v>413238</v>
      </c>
      <c r="G23" s="67">
        <f>G7+G12+G20</f>
        <v>333936</v>
      </c>
      <c r="H23" s="67">
        <f>H7+H12+H20</f>
        <v>471817</v>
      </c>
      <c r="I23" s="67">
        <f>I7+I12+I20</f>
        <v>278935</v>
      </c>
      <c r="J23" s="67">
        <f>J7+J12+J20</f>
        <v>387979</v>
      </c>
      <c r="K23" s="67">
        <f>K7+K12+K20</f>
        <v>495924</v>
      </c>
      <c r="L23" s="67">
        <f>L7+L12+L20</f>
        <v>235684</v>
      </c>
      <c r="M23" s="67">
        <f>M7+M12+M20</f>
        <v>517051</v>
      </c>
      <c r="N23" s="68">
        <f>N7+N12+N20</f>
        <v>444561</v>
      </c>
      <c r="O23" s="68">
        <f>O7+O12+O20</f>
        <v>5260360</v>
      </c>
    </row>
    <row r="24" ht="12.75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20" sqref="A20"/>
    </sheetView>
  </sheetViews>
  <sheetFormatPr defaultColWidth="10.00390625" defaultRowHeight="12"/>
  <cols>
    <col min="1" max="1" width="23.625" style="1" customWidth="1"/>
    <col min="2" max="2" width="2.875" style="1" customWidth="1"/>
    <col min="3" max="3" width="16.375" style="1" customWidth="1"/>
    <col min="4" max="4" width="2.75390625" style="1" customWidth="1"/>
    <col min="5" max="5" width="16.375" style="1" customWidth="1"/>
    <col min="6" max="13" width="10.375" style="1" customWidth="1"/>
    <col min="14" max="16384" width="11.375" style="1" customWidth="1"/>
  </cols>
  <sheetData>
    <row r="1" spans="1:5" ht="16.5" customHeight="1">
      <c r="A1" s="45" t="s">
        <v>65</v>
      </c>
      <c r="C1" s="45"/>
      <c r="E1" s="45"/>
    </row>
    <row r="2" ht="12.75"/>
    <row r="3" spans="1:5" ht="12">
      <c r="A3" s="69" t="s">
        <v>18</v>
      </c>
      <c r="C3" s="69" t="s">
        <v>64</v>
      </c>
      <c r="E3" s="69" t="s">
        <v>39</v>
      </c>
    </row>
    <row r="4" spans="1:5" ht="12">
      <c r="A4" s="70" t="s">
        <v>66</v>
      </c>
      <c r="C4" s="70" t="s">
        <v>67</v>
      </c>
      <c r="E4" s="70" t="s">
        <v>68</v>
      </c>
    </row>
    <row r="5" spans="1:5" ht="12">
      <c r="A5" s="70" t="s">
        <v>69</v>
      </c>
      <c r="C5" s="70" t="s">
        <v>70</v>
      </c>
      <c r="E5" s="70" t="s">
        <v>71</v>
      </c>
    </row>
    <row r="6" spans="1:5" ht="12.75">
      <c r="A6" s="71" t="s">
        <v>72</v>
      </c>
      <c r="C6" s="71" t="s">
        <v>73</v>
      </c>
      <c r="E6" s="71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Thomas</dc:creator>
  <cp:keywords/>
  <dc:description/>
  <cp:lastModifiedBy/>
  <cp:lastPrinted>2007-03-12T22:00:50Z</cp:lastPrinted>
  <dcterms:created xsi:type="dcterms:W3CDTF">1998-10-26T14:49:46Z</dcterms:created>
  <dcterms:modified xsi:type="dcterms:W3CDTF">2020-12-02T22:11:09Z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SHFileName">
    <vt:lpwstr>C:\Palm\ThomasS\qsheet\Unfiled\QS SMT Demo SS.qsh</vt:lpwstr>
  </property>
</Properties>
</file>